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95" windowWidth="15165" windowHeight="9585" activeTab="1"/>
  </bookViews>
  <sheets>
    <sheet name="Plan" sheetId="1" r:id="rId1"/>
    <sheet name="Cron " sheetId="6" r:id="rId2"/>
  </sheets>
  <definedNames>
    <definedName name="_xlnm.Print_Area" localSheetId="1">'Cron '!$A$1:$D$18</definedName>
    <definedName name="_xlnm.Print_Area" localSheetId="0">Plan!$A$1:$G$27</definedName>
    <definedName name="_xlnm.Print_Titles" localSheetId="0">Plan!$1:$13</definedName>
  </definedNames>
  <calcPr calcId="124519"/>
</workbook>
</file>

<file path=xl/calcChain.xml><?xml version="1.0" encoding="utf-8"?>
<calcChain xmlns="http://schemas.openxmlformats.org/spreadsheetml/2006/main">
  <c r="G18" i="1"/>
  <c r="G24"/>
  <c r="F15"/>
  <c r="G25"/>
  <c r="C15" i="6" s="1"/>
  <c r="D15" s="1"/>
  <c r="G21" i="1"/>
  <c r="G22" s="1"/>
  <c r="C14" i="6" s="1"/>
  <c r="D14" s="1"/>
  <c r="B13" l="1"/>
  <c r="B12"/>
  <c r="G19" i="1"/>
  <c r="C13" i="6" s="1"/>
  <c r="D13" s="1"/>
  <c r="G15" i="1"/>
  <c r="G16" s="1"/>
  <c r="G26" l="1"/>
  <c r="C12" i="6"/>
  <c r="D12" l="1"/>
  <c r="D16" s="1"/>
  <c r="C16"/>
  <c r="D17"/>
</calcChain>
</file>

<file path=xl/sharedStrings.xml><?xml version="1.0" encoding="utf-8"?>
<sst xmlns="http://schemas.openxmlformats.org/spreadsheetml/2006/main" count="58" uniqueCount="50">
  <si>
    <t>1.0</t>
  </si>
  <si>
    <t>QNT</t>
  </si>
  <si>
    <t>PLANILHA ORÇAMENTÁRIA</t>
  </si>
  <si>
    <t>UND</t>
  </si>
  <si>
    <t>ITEM</t>
  </si>
  <si>
    <t>DESCRIÇÃO DOS SERVIÇOS</t>
  </si>
  <si>
    <t>TOTAIS</t>
  </si>
  <si>
    <t>PARCIAIS</t>
  </si>
  <si>
    <t>TOTAL GERAL PROJETO</t>
  </si>
  <si>
    <t>ESPECIFICAÇÃO DO SERVIÇO</t>
  </si>
  <si>
    <t>VALOR  UNIT.</t>
  </si>
  <si>
    <t>VALOR TOTAL</t>
  </si>
  <si>
    <t>PREFEITURA MUNICIPAL DE SÃO DOMINGOS DO NORTE</t>
  </si>
  <si>
    <t>Rod. Gether Lopes de Farias, s/nº - Bairro Emílio Callegari São Domingos do Norte - ES - CEP 29745-000</t>
  </si>
  <si>
    <t>CNPJ 36.350.312/0001-72</t>
  </si>
  <si>
    <t>SUB - TOTAL</t>
  </si>
  <si>
    <t>TOTAIS ACUMULADO</t>
  </si>
  <si>
    <t>m</t>
  </si>
  <si>
    <t>Telefax: (027) 3742 1219 - telefone (027) 742 1266 / 1216 / 1188</t>
  </si>
  <si>
    <t>2.0</t>
  </si>
  <si>
    <t>MÊS</t>
  </si>
  <si>
    <t>ORGÃO</t>
  </si>
  <si>
    <t xml:space="preserve">COD. </t>
  </si>
  <si>
    <t>DRENAGEM</t>
  </si>
  <si>
    <t>REF. CUSTOS</t>
  </si>
  <si>
    <r>
      <rPr>
        <b/>
        <u/>
        <sz val="9"/>
        <color indexed="8"/>
        <rFont val="Verdana"/>
        <family val="2"/>
      </rPr>
      <t>PROJETO:</t>
    </r>
    <r>
      <rPr>
        <sz val="9"/>
        <color indexed="8"/>
        <rFont val="Verdana"/>
        <family val="2"/>
      </rPr>
      <t xml:space="preserve"> CERCAMENTO E DRENAGEM DA USINA DE LIXO</t>
    </r>
  </si>
  <si>
    <t>CERCAMENTO</t>
  </si>
  <si>
    <t>PROJETO: "DRENAGEM E CERCAMENTO DA USINA DE LIXO"</t>
  </si>
  <si>
    <t>1.1</t>
  </si>
  <si>
    <t>2.1</t>
  </si>
  <si>
    <t>Calha em concreto simples, em meia cana de concreto, diametro 400 mm.</t>
  </si>
  <si>
    <t>3.0</t>
  </si>
  <si>
    <t>3.1</t>
  </si>
  <si>
    <t>Fornecimento, preparo e aplicação de concreto ciclópico Fck=15MPa com 30% de pedra de mão</t>
  </si>
  <si>
    <t>Cerca com mourão de concreto reto H=2.5, base quadrada 10x10cm, fixado em solo a cada 3.0m, com 10 fios de arame galvanizado liso nº 10</t>
  </si>
  <si>
    <t>Escavação manual em material de 1a. categoria, até 1.50 m de profundidade</t>
  </si>
  <si>
    <t>MOVIMENTAÇÃO DE TERRA</t>
  </si>
  <si>
    <t>ESTRUTURAS</t>
  </si>
  <si>
    <t>73882/003 (SINAPI)</t>
  </si>
  <si>
    <t>BDI 30,9%</t>
  </si>
  <si>
    <t>LS 128,33%</t>
  </si>
  <si>
    <t>REF. CUSTO:IOPES 08/2016</t>
  </si>
  <si>
    <t>m³</t>
  </si>
  <si>
    <t>Fabrício Bezerra Carlos de Souza           Arquiteto e Urbanista</t>
  </si>
  <si>
    <r>
      <t xml:space="preserve"> </t>
    </r>
    <r>
      <rPr>
        <b/>
        <sz val="11"/>
        <rFont val="Arial"/>
        <family val="2"/>
      </rPr>
      <t>Fabrício Bezerra Carlos de Souza                                               Arquiteto e Urbanista</t>
    </r>
  </si>
  <si>
    <t>200129 (IOPES)</t>
  </si>
  <si>
    <t>30101 (IOPES)</t>
  </si>
  <si>
    <t>40202 (IOPES)</t>
  </si>
  <si>
    <r>
      <t xml:space="preserve"> </t>
    </r>
    <r>
      <rPr>
        <b/>
        <sz val="8"/>
        <rFont val="Verdana"/>
        <family val="2"/>
      </rPr>
      <t>Responsável: Fabrício Bezerra Carlos de Souza                  Arquiteto e Urbanista</t>
    </r>
  </si>
  <si>
    <r>
      <rPr>
        <sz val="7"/>
        <rFont val="Verdana"/>
        <family val="2"/>
      </rPr>
      <t xml:space="preserve">
             </t>
    </r>
    <r>
      <rPr>
        <b/>
        <sz val="7"/>
        <rFont val="Verdana"/>
        <family val="2"/>
      </rPr>
      <t>PREFEITURA MUNICIPAL DE SÃO DOMINGOS DO NORTE
                  Rod. Gether Lopes de Farias, s/nº - Bairro Emílio Callegari São Domingos do Norte - ES 
                 CEP 29745-000-Telefax: (027) 742 1219 - telefone (027) 742 1266 / 1216 / 1188
        CNPJ 36.350.312/0001-72</t>
    </r>
    <r>
      <rPr>
        <b/>
        <sz val="8"/>
        <rFont val="Verdana"/>
        <family val="2"/>
      </rPr>
      <t xml:space="preserve">
        </t>
    </r>
    <r>
      <rPr>
        <b/>
        <sz val="14"/>
        <rFont val="Verdana"/>
        <family val="2"/>
      </rPr>
      <t>CRONOGRAMA FISICO - FINANCEIRO</t>
    </r>
    <r>
      <rPr>
        <b/>
        <sz val="8"/>
        <rFont val="Verdana"/>
        <family val="2"/>
      </rPr>
      <t xml:space="preserve">
</t>
    </r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</si>
</sst>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_(&quot;R$&quot;\ * #,##0.00_);_(&quot;R$&quot;\ * \(#,##0.00\);_(&quot;R$&quot;\ * &quot;-&quot;??_);_(@_)"/>
    <numFmt numFmtId="166" formatCode="00"/>
    <numFmt numFmtId="167" formatCode="&quot;R$&quot;\ #,##0.00"/>
  </numFmts>
  <fonts count="27">
    <font>
      <sz val="10"/>
      <name val="Arial"/>
    </font>
    <font>
      <sz val="10"/>
      <name val="Arial"/>
      <family val="2"/>
    </font>
    <font>
      <sz val="8"/>
      <name val="Verdana"/>
      <family val="2"/>
    </font>
    <font>
      <sz val="8"/>
      <name val="Arial"/>
      <family val="2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12"/>
      <name val="Verdana"/>
      <family val="2"/>
    </font>
    <font>
      <sz val="10"/>
      <name val="Arial"/>
      <family val="2"/>
    </font>
    <font>
      <b/>
      <i/>
      <sz val="8"/>
      <color indexed="8"/>
      <name val="Verdana"/>
      <family val="2"/>
    </font>
    <font>
      <b/>
      <sz val="8"/>
      <color indexed="8"/>
      <name val="Verdana"/>
      <family val="2"/>
    </font>
    <font>
      <sz val="9"/>
      <color indexed="8"/>
      <name val="Verdana"/>
      <family val="2"/>
    </font>
    <font>
      <b/>
      <u/>
      <sz val="9"/>
      <color indexed="8"/>
      <name val="Verdana"/>
      <family val="2"/>
    </font>
    <font>
      <b/>
      <sz val="9"/>
      <color indexed="8"/>
      <name val="Verdana"/>
      <family val="2"/>
    </font>
    <font>
      <b/>
      <sz val="7"/>
      <color indexed="8"/>
      <name val="Verdana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5"/>
      <name val="Times New Roman"/>
      <family val="1"/>
    </font>
    <font>
      <sz val="8"/>
      <color rgb="FF000000"/>
      <name val="Verdana"/>
      <family val="2"/>
    </font>
    <font>
      <sz val="10"/>
      <color rgb="FF000000"/>
      <name val="Times New Roman"/>
      <family val="1"/>
    </font>
    <font>
      <b/>
      <sz val="7"/>
      <name val="Verdana"/>
      <family val="2"/>
    </font>
    <font>
      <sz val="8"/>
      <color theme="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Verdana"/>
      <family val="2"/>
    </font>
    <font>
      <sz val="7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08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vertical="center"/>
    </xf>
    <xf numFmtId="164" fontId="0" fillId="0" borderId="0" xfId="1" applyFont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164" fontId="6" fillId="3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0" fontId="0" fillId="6" borderId="0" xfId="0" applyFill="1" applyAlignment="1">
      <alignment vertical="center"/>
    </xf>
    <xf numFmtId="164" fontId="8" fillId="6" borderId="0" xfId="1" applyFont="1" applyFill="1" applyAlignment="1">
      <alignment vertical="center"/>
    </xf>
    <xf numFmtId="49" fontId="0" fillId="6" borderId="0" xfId="0" applyNumberFormat="1" applyFill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49" fontId="9" fillId="7" borderId="1" xfId="0" applyNumberFormat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vertical="center" wrapText="1"/>
    </xf>
    <xf numFmtId="164" fontId="9" fillId="7" borderId="1" xfId="1" applyFont="1" applyFill="1" applyBorder="1" applyAlignment="1">
      <alignment horizontal="center" vertical="center" wrapText="1"/>
    </xf>
    <xf numFmtId="164" fontId="10" fillId="7" borderId="1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164" fontId="11" fillId="2" borderId="0" xfId="1" applyFont="1" applyFill="1" applyAlignment="1">
      <alignment vertical="center" wrapText="1"/>
    </xf>
    <xf numFmtId="0" fontId="13" fillId="2" borderId="0" xfId="0" applyFont="1" applyFill="1" applyBorder="1" applyAlignment="1">
      <alignment horizontal="left" vertical="center"/>
    </xf>
    <xf numFmtId="164" fontId="14" fillId="6" borderId="0" xfId="1" applyFont="1" applyFill="1" applyAlignment="1">
      <alignment vertical="center" wrapText="1"/>
    </xf>
    <xf numFmtId="0" fontId="14" fillId="2" borderId="0" xfId="0" applyFont="1" applyFill="1" applyBorder="1" applyAlignment="1">
      <alignment vertical="center" wrapText="1"/>
    </xf>
    <xf numFmtId="0" fontId="16" fillId="6" borderId="0" xfId="0" applyFont="1" applyFill="1" applyAlignment="1">
      <alignment horizontal="center"/>
    </xf>
    <xf numFmtId="0" fontId="17" fillId="6" borderId="0" xfId="0" applyFont="1" applyFill="1" applyAlignment="1">
      <alignment horizontal="center"/>
    </xf>
    <xf numFmtId="0" fontId="0" fillId="6" borderId="0" xfId="0" applyFill="1"/>
    <xf numFmtId="0" fontId="2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left" wrapText="1"/>
    </xf>
    <xf numFmtId="0" fontId="2" fillId="8" borderId="1" xfId="0" applyFont="1" applyFill="1" applyBorder="1" applyAlignment="1">
      <alignment horizontal="center" wrapText="1"/>
    </xf>
    <xf numFmtId="164" fontId="2" fillId="8" borderId="1" xfId="1" applyFont="1" applyFill="1" applyBorder="1" applyAlignment="1">
      <alignment horizontal="right" vertical="center" wrapText="1"/>
    </xf>
    <xf numFmtId="164" fontId="6" fillId="3" borderId="1" xfId="1" applyFont="1" applyFill="1" applyBorder="1" applyAlignment="1">
      <alignment horizontal="right" vertical="center" wrapText="1"/>
    </xf>
    <xf numFmtId="0" fontId="2" fillId="0" borderId="0" xfId="2" applyFont="1" applyAlignment="1">
      <alignment vertical="center"/>
    </xf>
    <xf numFmtId="0" fontId="8" fillId="0" borderId="0" xfId="2" applyAlignment="1">
      <alignment vertical="center"/>
    </xf>
    <xf numFmtId="0" fontId="6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right" vertical="center"/>
    </xf>
    <xf numFmtId="166" fontId="6" fillId="4" borderId="3" xfId="2" applyNumberFormat="1" applyFont="1" applyFill="1" applyBorder="1" applyAlignment="1">
      <alignment horizontal="center" vertical="center"/>
    </xf>
    <xf numFmtId="0" fontId="6" fillId="5" borderId="3" xfId="2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4" fontId="2" fillId="8" borderId="1" xfId="1" applyNumberFormat="1" applyFont="1" applyFill="1" applyBorder="1" applyAlignment="1">
      <alignment horizontal="right" vertical="center" wrapText="1"/>
    </xf>
    <xf numFmtId="4" fontId="6" fillId="8" borderId="1" xfId="1" applyNumberFormat="1" applyFont="1" applyFill="1" applyBorder="1" applyAlignment="1">
      <alignment horizontal="center" vertical="center" wrapText="1"/>
    </xf>
    <xf numFmtId="4" fontId="6" fillId="3" borderId="1" xfId="1" applyNumberFormat="1" applyFont="1" applyFill="1" applyBorder="1" applyAlignment="1">
      <alignment horizontal="right" vertical="center" wrapText="1"/>
    </xf>
    <xf numFmtId="4" fontId="2" fillId="3" borderId="1" xfId="1" applyNumberFormat="1" applyFont="1" applyFill="1" applyBorder="1" applyAlignment="1">
      <alignment horizontal="center" vertical="center" wrapText="1"/>
    </xf>
    <xf numFmtId="4" fontId="6" fillId="8" borderId="1" xfId="1" applyNumberFormat="1" applyFont="1" applyFill="1" applyBorder="1" applyAlignment="1">
      <alignment horizontal="right" vertical="center" wrapText="1"/>
    </xf>
    <xf numFmtId="17" fontId="0" fillId="2" borderId="0" xfId="0" applyNumberFormat="1" applyFill="1" applyAlignment="1">
      <alignment vertical="center"/>
    </xf>
    <xf numFmtId="0" fontId="3" fillId="0" borderId="0" xfId="0" applyFont="1" applyBorder="1" applyAlignment="1">
      <alignment vertical="center"/>
    </xf>
    <xf numFmtId="164" fontId="3" fillId="0" borderId="0" xfId="1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wrapText="1"/>
    </xf>
    <xf numFmtId="0" fontId="4" fillId="2" borderId="0" xfId="0" applyFont="1" applyFill="1" applyAlignment="1">
      <alignment vertical="center"/>
    </xf>
    <xf numFmtId="0" fontId="8" fillId="0" borderId="0" xfId="2" applyBorder="1" applyAlignment="1">
      <alignment vertical="center"/>
    </xf>
    <xf numFmtId="0" fontId="2" fillId="0" borderId="0" xfId="2" applyFont="1" applyBorder="1" applyAlignment="1">
      <alignment vertical="center"/>
    </xf>
    <xf numFmtId="165" fontId="2" fillId="0" borderId="20" xfId="3" applyFont="1" applyBorder="1" applyAlignment="1">
      <alignment vertical="center"/>
    </xf>
    <xf numFmtId="165" fontId="2" fillId="0" borderId="21" xfId="3" applyFont="1" applyBorder="1" applyAlignment="1">
      <alignment vertical="center"/>
    </xf>
    <xf numFmtId="44" fontId="6" fillId="0" borderId="20" xfId="3" applyNumberFormat="1" applyFont="1" applyBorder="1" applyAlignment="1">
      <alignment horizontal="right" vertical="center"/>
    </xf>
    <xf numFmtId="44" fontId="6" fillId="0" borderId="22" xfId="3" applyNumberFormat="1" applyFont="1" applyBorder="1" applyAlignment="1">
      <alignment horizontal="right" vertical="center"/>
    </xf>
    <xf numFmtId="165" fontId="2" fillId="0" borderId="23" xfId="3" applyFont="1" applyBorder="1" applyAlignment="1">
      <alignment vertical="center"/>
    </xf>
    <xf numFmtId="165" fontId="2" fillId="0" borderId="24" xfId="3" applyFont="1" applyBorder="1" applyAlignment="1">
      <alignment vertical="center"/>
    </xf>
    <xf numFmtId="44" fontId="6" fillId="0" borderId="24" xfId="3" applyNumberFormat="1" applyFont="1" applyBorder="1" applyAlignment="1">
      <alignment vertical="center"/>
    </xf>
    <xf numFmtId="167" fontId="2" fillId="0" borderId="25" xfId="2" applyNumberFormat="1" applyFont="1" applyBorder="1" applyAlignment="1">
      <alignment vertical="center"/>
    </xf>
    <xf numFmtId="0" fontId="2" fillId="0" borderId="26" xfId="2" applyFont="1" applyBorder="1" applyAlignment="1">
      <alignment vertical="center"/>
    </xf>
    <xf numFmtId="0" fontId="2" fillId="0" borderId="21" xfId="2" applyFont="1" applyBorder="1" applyAlignment="1">
      <alignment vertical="center"/>
    </xf>
    <xf numFmtId="0" fontId="2" fillId="0" borderId="27" xfId="2" applyFont="1" applyBorder="1" applyAlignment="1">
      <alignment vertical="center"/>
    </xf>
    <xf numFmtId="0" fontId="2" fillId="0" borderId="22" xfId="2" applyFont="1" applyBorder="1" applyAlignment="1">
      <alignment vertical="center"/>
    </xf>
    <xf numFmtId="166" fontId="2" fillId="0" borderId="23" xfId="2" applyNumberFormat="1" applyFont="1" applyBorder="1" applyAlignment="1">
      <alignment horizontal="center" vertical="center"/>
    </xf>
    <xf numFmtId="166" fontId="2" fillId="0" borderId="24" xfId="2" applyNumberFormat="1" applyFont="1" applyBorder="1" applyAlignment="1">
      <alignment horizontal="center" vertical="center"/>
    </xf>
    <xf numFmtId="0" fontId="6" fillId="0" borderId="24" xfId="2" applyFont="1" applyBorder="1" applyAlignment="1">
      <alignment vertical="center"/>
    </xf>
    <xf numFmtId="0" fontId="6" fillId="0" borderId="25" xfId="2" applyFont="1" applyBorder="1" applyAlignment="1">
      <alignment vertical="center"/>
    </xf>
    <xf numFmtId="0" fontId="22" fillId="0" borderId="0" xfId="2" applyFont="1" applyBorder="1" applyAlignment="1">
      <alignment horizontal="center" wrapText="1"/>
    </xf>
    <xf numFmtId="0" fontId="6" fillId="3" borderId="1" xfId="0" applyFont="1" applyFill="1" applyBorder="1" applyAlignment="1">
      <alignment horizontal="left" vertical="center" wrapText="1"/>
    </xf>
    <xf numFmtId="0" fontId="15" fillId="6" borderId="0" xfId="0" applyFont="1" applyFill="1" applyAlignment="1">
      <alignment horizontal="center"/>
    </xf>
    <xf numFmtId="0" fontId="19" fillId="6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2" fillId="0" borderId="16" xfId="2" applyFon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4" fillId="0" borderId="6" xfId="2" applyFont="1" applyBorder="1" applyAlignment="1">
      <alignment horizontal="center" vertical="center" wrapText="1"/>
    </xf>
    <xf numFmtId="0" fontId="4" fillId="0" borderId="19" xfId="2" applyFont="1" applyBorder="1" applyAlignment="1">
      <alignment horizontal="center" vertical="center" wrapText="1"/>
    </xf>
    <xf numFmtId="0" fontId="6" fillId="4" borderId="4" xfId="2" applyFont="1" applyFill="1" applyBorder="1" applyAlignment="1">
      <alignment horizontal="center" vertical="center"/>
    </xf>
    <xf numFmtId="0" fontId="6" fillId="4" borderId="5" xfId="2" applyFont="1" applyFill="1" applyBorder="1" applyAlignment="1">
      <alignment horizontal="center" vertical="center"/>
    </xf>
    <xf numFmtId="0" fontId="6" fillId="4" borderId="13" xfId="2" applyFont="1" applyFill="1" applyBorder="1" applyAlignment="1">
      <alignment horizontal="center" vertical="center"/>
    </xf>
    <xf numFmtId="0" fontId="6" fillId="4" borderId="11" xfId="2" applyFont="1" applyFill="1" applyBorder="1" applyAlignment="1">
      <alignment horizontal="center" vertical="center"/>
    </xf>
    <xf numFmtId="0" fontId="20" fillId="0" borderId="16" xfId="2" applyFont="1" applyBorder="1" applyAlignment="1">
      <alignment horizontal="center" vertical="center" wrapText="1"/>
    </xf>
    <xf numFmtId="0" fontId="20" fillId="0" borderId="13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left" vertical="center" wrapText="1"/>
    </xf>
    <xf numFmtId="0" fontId="4" fillId="0" borderId="18" xfId="2" applyFont="1" applyBorder="1" applyAlignment="1">
      <alignment horizontal="left" vertical="center" wrapText="1"/>
    </xf>
  </cellXfs>
  <cellStyles count="5">
    <cellStyle name="Moeda 2" xfId="3"/>
    <cellStyle name="Normal" xfId="0" builtinId="0"/>
    <cellStyle name="Normal 2" xfId="2"/>
    <cellStyle name="Separador de milhares" xfId="1" builtinId="3"/>
    <cellStyle name="Separador de milhares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1176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199606</xdr:colOff>
      <xdr:row>1</xdr:row>
      <xdr:rowOff>156483</xdr:rowOff>
    </xdr:from>
    <xdr:to>
      <xdr:col>0</xdr:col>
      <xdr:colOff>816429</xdr:colOff>
      <xdr:row>3</xdr:row>
      <xdr:rowOff>187664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9606" y="292554"/>
          <a:ext cx="616823" cy="55505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3"/>
  <sheetViews>
    <sheetView view="pageBreakPreview" topLeftCell="A8" zoomScale="120" zoomScaleSheetLayoutView="120" workbookViewId="0">
      <selection activeCell="B18" sqref="B18"/>
    </sheetView>
  </sheetViews>
  <sheetFormatPr defaultRowHeight="12.75"/>
  <cols>
    <col min="1" max="1" width="9.5703125" style="4" customWidth="1"/>
    <col min="2" max="2" width="10" style="17" customWidth="1"/>
    <col min="3" max="3" width="45.42578125" style="3" customWidth="1"/>
    <col min="4" max="4" width="7.140625" style="3" customWidth="1"/>
    <col min="5" max="5" width="9.5703125" style="6" bestFit="1" customWidth="1"/>
    <col min="6" max="6" width="10.28515625" style="3" customWidth="1"/>
    <col min="7" max="7" width="12.85546875" style="3" customWidth="1"/>
    <col min="8" max="16384" width="9.140625" style="3"/>
  </cols>
  <sheetData>
    <row r="1" spans="1:10" ht="18.75">
      <c r="A1" s="29"/>
      <c r="B1" s="14"/>
      <c r="C1" s="12"/>
      <c r="D1" s="12"/>
      <c r="E1" s="13"/>
      <c r="F1" s="12"/>
      <c r="G1" s="12"/>
    </row>
    <row r="2" spans="1:10">
      <c r="A2" s="30"/>
      <c r="B2" s="14"/>
      <c r="C2" s="12"/>
      <c r="D2" s="12"/>
      <c r="E2" s="13"/>
      <c r="F2" s="12"/>
      <c r="G2" s="12"/>
    </row>
    <row r="3" spans="1:10">
      <c r="A3" s="31"/>
      <c r="B3" s="14"/>
      <c r="C3" s="12"/>
      <c r="D3" s="12"/>
      <c r="E3" s="13"/>
      <c r="F3" s="12"/>
      <c r="G3" s="12"/>
    </row>
    <row r="4" spans="1:10" ht="18.75">
      <c r="A4" s="81" t="s">
        <v>12</v>
      </c>
      <c r="B4" s="81"/>
      <c r="C4" s="81"/>
      <c r="D4" s="81"/>
      <c r="E4" s="81"/>
      <c r="F4" s="81"/>
      <c r="G4" s="81"/>
    </row>
    <row r="5" spans="1:10">
      <c r="A5" s="82" t="s">
        <v>13</v>
      </c>
      <c r="B5" s="82"/>
      <c r="C5" s="82"/>
      <c r="D5" s="82"/>
      <c r="E5" s="82"/>
      <c r="F5" s="82"/>
      <c r="G5" s="82"/>
    </row>
    <row r="6" spans="1:10">
      <c r="A6" s="82" t="s">
        <v>18</v>
      </c>
      <c r="B6" s="82"/>
      <c r="C6" s="82"/>
      <c r="D6" s="82"/>
      <c r="E6" s="82"/>
      <c r="F6" s="82"/>
      <c r="G6" s="82"/>
    </row>
    <row r="7" spans="1:10">
      <c r="A7" s="82" t="s">
        <v>14</v>
      </c>
      <c r="B7" s="82"/>
      <c r="C7" s="82"/>
      <c r="D7" s="82"/>
      <c r="E7" s="82"/>
      <c r="F7" s="82"/>
      <c r="G7" s="82"/>
    </row>
    <row r="8" spans="1:10" ht="15">
      <c r="A8" s="83" t="s">
        <v>2</v>
      </c>
      <c r="B8" s="83"/>
      <c r="C8" s="83"/>
      <c r="D8" s="83"/>
      <c r="E8" s="83"/>
      <c r="F8" s="83"/>
      <c r="G8" s="83"/>
    </row>
    <row r="9" spans="1:10">
      <c r="A9" s="1"/>
      <c r="B9" s="14"/>
      <c r="C9" s="2"/>
      <c r="D9" s="60"/>
      <c r="E9" s="5"/>
      <c r="F9" s="2"/>
      <c r="G9" s="54"/>
      <c r="J9" s="23"/>
    </row>
    <row r="10" spans="1:10">
      <c r="A10" s="1"/>
      <c r="B10" s="14"/>
      <c r="C10" s="2"/>
      <c r="D10" s="23" t="s">
        <v>24</v>
      </c>
      <c r="E10" s="5"/>
      <c r="F10" s="2"/>
      <c r="G10" s="54">
        <v>42583</v>
      </c>
      <c r="J10" s="23"/>
    </row>
    <row r="11" spans="1:10" ht="13.5" customHeight="1">
      <c r="A11" s="84" t="s">
        <v>25</v>
      </c>
      <c r="B11" s="84"/>
      <c r="C11" s="84"/>
      <c r="D11" s="23"/>
      <c r="E11" s="24"/>
      <c r="F11" s="25"/>
      <c r="G11" s="54"/>
    </row>
    <row r="12" spans="1:10" ht="12.75" customHeight="1">
      <c r="A12" s="85"/>
      <c r="B12" s="85"/>
      <c r="C12" s="85"/>
      <c r="D12" s="26"/>
      <c r="E12" s="24"/>
      <c r="F12" s="27" t="s">
        <v>39</v>
      </c>
      <c r="G12" s="28" t="s">
        <v>40</v>
      </c>
    </row>
    <row r="13" spans="1:10" ht="21">
      <c r="A13" s="18" t="s">
        <v>21</v>
      </c>
      <c r="B13" s="19" t="s">
        <v>22</v>
      </c>
      <c r="C13" s="20" t="s">
        <v>9</v>
      </c>
      <c r="D13" s="18" t="s">
        <v>3</v>
      </c>
      <c r="E13" s="21" t="s">
        <v>1</v>
      </c>
      <c r="F13" s="22" t="s">
        <v>10</v>
      </c>
      <c r="G13" s="22" t="s">
        <v>11</v>
      </c>
    </row>
    <row r="14" spans="1:10" ht="12.75" customHeight="1">
      <c r="A14" s="40" t="s">
        <v>0</v>
      </c>
      <c r="B14" s="33"/>
      <c r="C14" s="33" t="s">
        <v>23</v>
      </c>
      <c r="D14" s="34"/>
      <c r="E14" s="35"/>
      <c r="F14" s="35"/>
      <c r="G14" s="35"/>
    </row>
    <row r="15" spans="1:10" s="45" customFormat="1" ht="49.5" customHeight="1">
      <c r="A15" s="41" t="s">
        <v>28</v>
      </c>
      <c r="B15" s="41" t="s">
        <v>38</v>
      </c>
      <c r="C15" s="46" t="s">
        <v>30</v>
      </c>
      <c r="D15" s="41" t="s">
        <v>17</v>
      </c>
      <c r="E15" s="48">
        <v>403.44</v>
      </c>
      <c r="F15" s="42">
        <f>37.54*1.28</f>
        <v>48.051200000000001</v>
      </c>
      <c r="G15" s="42">
        <f>E15*F15</f>
        <v>19385.776128000001</v>
      </c>
    </row>
    <row r="16" spans="1:10" ht="12.75" customHeight="1">
      <c r="A16" s="86" t="s">
        <v>15</v>
      </c>
      <c r="B16" s="86"/>
      <c r="C16" s="86"/>
      <c r="D16" s="32"/>
      <c r="E16" s="49"/>
      <c r="F16" s="49"/>
      <c r="G16" s="50">
        <f>SUM(G15)</f>
        <v>19385.776128000001</v>
      </c>
    </row>
    <row r="17" spans="1:7">
      <c r="A17" s="7" t="s">
        <v>19</v>
      </c>
      <c r="B17" s="15"/>
      <c r="C17" s="7" t="s">
        <v>26</v>
      </c>
      <c r="D17" s="7"/>
      <c r="E17" s="51"/>
      <c r="F17" s="51"/>
      <c r="G17" s="52"/>
    </row>
    <row r="18" spans="1:7" s="45" customFormat="1" ht="49.5" customHeight="1">
      <c r="A18" s="41" t="s">
        <v>29</v>
      </c>
      <c r="B18" s="41" t="s">
        <v>45</v>
      </c>
      <c r="C18" s="46" t="s">
        <v>34</v>
      </c>
      <c r="D18" s="41" t="s">
        <v>17</v>
      </c>
      <c r="E18" s="48">
        <v>547</v>
      </c>
      <c r="F18" s="42">
        <v>78.069999999999993</v>
      </c>
      <c r="G18" s="42">
        <f>E18*F18</f>
        <v>42704.289999999994</v>
      </c>
    </row>
    <row r="19" spans="1:7" ht="12.75" customHeight="1">
      <c r="A19" s="87" t="s">
        <v>15</v>
      </c>
      <c r="B19" s="88"/>
      <c r="C19" s="89"/>
      <c r="D19" s="39"/>
      <c r="E19" s="53"/>
      <c r="F19" s="53"/>
      <c r="G19" s="50">
        <f>SUM(G18)</f>
        <v>42704.289999999994</v>
      </c>
    </row>
    <row r="20" spans="1:7">
      <c r="A20" s="7" t="s">
        <v>31</v>
      </c>
      <c r="B20" s="15"/>
      <c r="C20" s="7" t="s">
        <v>36</v>
      </c>
      <c r="D20" s="7"/>
      <c r="E20" s="51"/>
      <c r="F20" s="51"/>
      <c r="G20" s="52"/>
    </row>
    <row r="21" spans="1:7" s="45" customFormat="1" ht="49.5" customHeight="1">
      <c r="A21" s="41" t="s">
        <v>32</v>
      </c>
      <c r="B21" s="41" t="s">
        <v>46</v>
      </c>
      <c r="C21" s="46" t="s">
        <v>35</v>
      </c>
      <c r="D21" s="41" t="s">
        <v>42</v>
      </c>
      <c r="E21" s="48">
        <v>48.36</v>
      </c>
      <c r="F21" s="48">
        <v>41.86</v>
      </c>
      <c r="G21" s="42">
        <f>E21*F21</f>
        <v>2024.3496</v>
      </c>
    </row>
    <row r="22" spans="1:7" ht="12.75" customHeight="1">
      <c r="A22" s="87" t="s">
        <v>15</v>
      </c>
      <c r="B22" s="88"/>
      <c r="C22" s="89"/>
      <c r="D22" s="47"/>
      <c r="E22" s="53"/>
      <c r="F22" s="53"/>
      <c r="G22" s="50">
        <f>SUM(G21)</f>
        <v>2024.3496</v>
      </c>
    </row>
    <row r="23" spans="1:7">
      <c r="A23" s="7">
        <v>4</v>
      </c>
      <c r="B23" s="15"/>
      <c r="C23" s="7" t="s">
        <v>37</v>
      </c>
      <c r="D23" s="7"/>
      <c r="E23" s="51"/>
      <c r="F23" s="51"/>
      <c r="G23" s="52"/>
    </row>
    <row r="24" spans="1:7" s="45" customFormat="1" ht="49.5" customHeight="1">
      <c r="A24" s="41" t="s">
        <v>29</v>
      </c>
      <c r="B24" s="41" t="s">
        <v>47</v>
      </c>
      <c r="C24" s="46" t="s">
        <v>33</v>
      </c>
      <c r="D24" s="41" t="s">
        <v>42</v>
      </c>
      <c r="E24" s="48">
        <v>2.19</v>
      </c>
      <c r="F24" s="42">
        <v>467.63</v>
      </c>
      <c r="G24" s="42">
        <f>E24*F24</f>
        <v>1024.1097</v>
      </c>
    </row>
    <row r="25" spans="1:7" ht="12.75" customHeight="1">
      <c r="A25" s="87" t="s">
        <v>15</v>
      </c>
      <c r="B25" s="88"/>
      <c r="C25" s="89"/>
      <c r="D25" s="58"/>
      <c r="E25" s="53"/>
      <c r="F25" s="53"/>
      <c r="G25" s="50">
        <f>SUM(G24)</f>
        <v>1024.1097</v>
      </c>
    </row>
    <row r="26" spans="1:7" ht="12.75" customHeight="1">
      <c r="A26" s="80" t="s">
        <v>8</v>
      </c>
      <c r="B26" s="80"/>
      <c r="C26" s="80"/>
      <c r="D26" s="7"/>
      <c r="E26" s="8"/>
      <c r="F26" s="36"/>
      <c r="G26" s="8">
        <f>G16+G19+G25+G22</f>
        <v>65138.525427999994</v>
      </c>
    </row>
    <row r="27" spans="1:7" ht="64.5" customHeight="1">
      <c r="A27" s="57"/>
      <c r="B27" s="57"/>
      <c r="C27" s="59" t="s">
        <v>44</v>
      </c>
      <c r="D27" s="55"/>
      <c r="E27" s="56"/>
      <c r="F27" s="55"/>
      <c r="G27" s="55"/>
    </row>
    <row r="28" spans="1:7">
      <c r="A28" s="9"/>
      <c r="B28" s="16"/>
      <c r="C28" s="10"/>
      <c r="D28" s="10"/>
      <c r="E28" s="11"/>
      <c r="F28" s="10"/>
      <c r="G28" s="10"/>
    </row>
    <row r="29" spans="1:7">
      <c r="A29" s="9"/>
      <c r="B29" s="16"/>
      <c r="C29" s="10"/>
      <c r="D29" s="10"/>
      <c r="E29" s="11"/>
      <c r="F29" s="10"/>
      <c r="G29" s="10"/>
    </row>
    <row r="30" spans="1:7">
      <c r="A30" s="9"/>
      <c r="B30" s="16"/>
      <c r="C30" s="10"/>
      <c r="D30" s="10"/>
      <c r="E30" s="11"/>
      <c r="F30" s="10"/>
      <c r="G30" s="10"/>
    </row>
    <row r="31" spans="1:7">
      <c r="A31" s="9"/>
      <c r="B31" s="16"/>
      <c r="C31" s="10"/>
      <c r="D31" s="10"/>
      <c r="E31" s="11"/>
      <c r="F31" s="10"/>
      <c r="G31" s="10"/>
    </row>
    <row r="32" spans="1:7">
      <c r="A32" s="9"/>
      <c r="B32" s="16"/>
      <c r="C32" s="10"/>
      <c r="D32" s="10"/>
      <c r="E32" s="11"/>
      <c r="F32" s="10"/>
      <c r="G32" s="10"/>
    </row>
    <row r="33" spans="1:7">
      <c r="A33" s="9"/>
      <c r="B33" s="16"/>
      <c r="C33" s="10"/>
      <c r="D33" s="10"/>
      <c r="E33" s="11"/>
      <c r="F33" s="10"/>
      <c r="G33" s="10"/>
    </row>
    <row r="34" spans="1:7">
      <c r="A34" s="9"/>
      <c r="B34" s="16"/>
      <c r="C34" s="10"/>
      <c r="D34" s="10"/>
      <c r="E34" s="11"/>
      <c r="F34" s="10"/>
      <c r="G34" s="10"/>
    </row>
    <row r="35" spans="1:7">
      <c r="A35" s="9"/>
      <c r="B35" s="16"/>
      <c r="C35" s="10"/>
      <c r="D35" s="10"/>
      <c r="E35" s="11"/>
      <c r="F35" s="10"/>
      <c r="G35" s="10"/>
    </row>
    <row r="36" spans="1:7">
      <c r="A36" s="9"/>
      <c r="B36" s="16"/>
      <c r="C36" s="10"/>
      <c r="D36" s="10"/>
      <c r="E36" s="11"/>
      <c r="F36" s="10"/>
      <c r="G36" s="10"/>
    </row>
    <row r="37" spans="1:7">
      <c r="A37" s="9"/>
      <c r="B37" s="16"/>
      <c r="C37" s="10"/>
      <c r="D37" s="10"/>
      <c r="E37" s="11"/>
      <c r="F37" s="10"/>
      <c r="G37" s="10"/>
    </row>
    <row r="38" spans="1:7">
      <c r="A38" s="9"/>
      <c r="B38" s="16"/>
      <c r="C38" s="10"/>
      <c r="D38" s="10"/>
      <c r="E38" s="11"/>
      <c r="F38" s="10"/>
      <c r="G38" s="10"/>
    </row>
    <row r="39" spans="1:7">
      <c r="A39" s="9"/>
      <c r="B39" s="16"/>
      <c r="C39" s="10"/>
      <c r="D39" s="10"/>
      <c r="E39" s="11"/>
      <c r="F39" s="10"/>
      <c r="G39" s="10"/>
    </row>
    <row r="40" spans="1:7">
      <c r="A40" s="9"/>
      <c r="B40" s="16"/>
      <c r="C40" s="10"/>
      <c r="D40" s="10"/>
      <c r="E40" s="11"/>
      <c r="F40" s="10"/>
      <c r="G40" s="10"/>
    </row>
    <row r="41" spans="1:7">
      <c r="A41" s="9"/>
      <c r="B41" s="16"/>
      <c r="C41" s="10"/>
      <c r="D41" s="10"/>
      <c r="E41" s="11"/>
      <c r="F41" s="10"/>
      <c r="G41" s="10"/>
    </row>
    <row r="42" spans="1:7">
      <c r="A42" s="9"/>
      <c r="B42" s="16"/>
      <c r="C42" s="10"/>
      <c r="D42" s="10"/>
      <c r="E42" s="11"/>
      <c r="F42" s="10"/>
      <c r="G42" s="10"/>
    </row>
    <row r="43" spans="1:7">
      <c r="A43" s="9"/>
      <c r="B43" s="16"/>
      <c r="C43" s="10"/>
      <c r="D43" s="10"/>
      <c r="E43" s="11"/>
      <c r="F43" s="10"/>
      <c r="G43" s="10"/>
    </row>
    <row r="44" spans="1:7">
      <c r="A44" s="9"/>
      <c r="B44" s="16"/>
      <c r="C44" s="10"/>
      <c r="D44" s="10"/>
      <c r="E44" s="11"/>
      <c r="F44" s="10"/>
      <c r="G44" s="10"/>
    </row>
    <row r="45" spans="1:7">
      <c r="A45" s="9"/>
      <c r="B45" s="16"/>
      <c r="C45" s="10"/>
      <c r="D45" s="10"/>
      <c r="E45" s="11"/>
      <c r="F45" s="10"/>
      <c r="G45" s="10"/>
    </row>
    <row r="46" spans="1:7">
      <c r="A46" s="9"/>
      <c r="B46" s="16"/>
      <c r="C46" s="10"/>
      <c r="D46" s="10"/>
      <c r="E46" s="11"/>
      <c r="F46" s="10"/>
      <c r="G46" s="10"/>
    </row>
    <row r="47" spans="1:7">
      <c r="A47" s="9"/>
      <c r="B47" s="16"/>
      <c r="C47" s="10"/>
      <c r="D47" s="10"/>
      <c r="E47" s="11"/>
      <c r="F47" s="10"/>
      <c r="G47" s="10"/>
    </row>
    <row r="48" spans="1:7">
      <c r="A48" s="9"/>
      <c r="B48" s="16"/>
      <c r="C48" s="10"/>
      <c r="D48" s="10"/>
      <c r="E48" s="11"/>
      <c r="F48" s="10"/>
      <c r="G48" s="10"/>
    </row>
    <row r="49" spans="1:7">
      <c r="A49" s="9"/>
      <c r="B49" s="16"/>
      <c r="C49" s="10"/>
      <c r="D49" s="10"/>
      <c r="E49" s="11"/>
      <c r="F49" s="10"/>
      <c r="G49" s="10"/>
    </row>
    <row r="50" spans="1:7">
      <c r="A50" s="9"/>
      <c r="B50" s="16"/>
      <c r="C50" s="10"/>
      <c r="D50" s="10"/>
      <c r="E50" s="11"/>
      <c r="F50" s="10"/>
      <c r="G50" s="10"/>
    </row>
    <row r="51" spans="1:7">
      <c r="A51" s="9"/>
      <c r="B51" s="16"/>
      <c r="C51" s="10"/>
      <c r="D51" s="10"/>
      <c r="E51" s="11"/>
      <c r="F51" s="10"/>
      <c r="G51" s="10"/>
    </row>
    <row r="52" spans="1:7">
      <c r="A52" s="9"/>
      <c r="B52" s="16"/>
      <c r="C52" s="10"/>
      <c r="D52" s="10"/>
      <c r="E52" s="11"/>
      <c r="F52" s="10"/>
      <c r="G52" s="10"/>
    </row>
    <row r="53" spans="1:7">
      <c r="A53" s="9"/>
      <c r="B53" s="16"/>
      <c r="C53" s="10"/>
      <c r="D53" s="10"/>
      <c r="E53" s="11"/>
      <c r="F53" s="10"/>
      <c r="G53" s="10"/>
    </row>
    <row r="54" spans="1:7">
      <c r="A54" s="9"/>
      <c r="B54" s="16"/>
      <c r="C54" s="10"/>
      <c r="D54" s="10"/>
      <c r="E54" s="11"/>
      <c r="F54" s="10"/>
      <c r="G54" s="10"/>
    </row>
    <row r="55" spans="1:7">
      <c r="A55" s="9"/>
      <c r="B55" s="16"/>
      <c r="C55" s="10"/>
      <c r="D55" s="10"/>
      <c r="E55" s="11"/>
      <c r="F55" s="10"/>
      <c r="G55" s="10"/>
    </row>
    <row r="56" spans="1:7">
      <c r="A56" s="9"/>
      <c r="B56" s="16"/>
      <c r="C56" s="10"/>
      <c r="D56" s="10"/>
      <c r="E56" s="11"/>
      <c r="F56" s="10"/>
      <c r="G56" s="10"/>
    </row>
    <row r="57" spans="1:7">
      <c r="A57" s="9"/>
      <c r="B57" s="16"/>
      <c r="C57" s="10"/>
      <c r="D57" s="10"/>
      <c r="E57" s="11"/>
      <c r="F57" s="10"/>
      <c r="G57" s="10"/>
    </row>
    <row r="58" spans="1:7">
      <c r="A58" s="9"/>
      <c r="B58" s="16"/>
      <c r="C58" s="10"/>
      <c r="D58" s="10"/>
      <c r="E58" s="11"/>
      <c r="F58" s="10"/>
      <c r="G58" s="10"/>
    </row>
    <row r="59" spans="1:7">
      <c r="A59" s="9"/>
      <c r="B59" s="16"/>
      <c r="C59" s="10"/>
      <c r="D59" s="10"/>
      <c r="E59" s="11"/>
      <c r="F59" s="10"/>
      <c r="G59" s="10"/>
    </row>
    <row r="60" spans="1:7">
      <c r="A60" s="9"/>
      <c r="B60" s="16"/>
      <c r="C60" s="10"/>
      <c r="D60" s="10"/>
      <c r="E60" s="11"/>
      <c r="F60" s="10"/>
      <c r="G60" s="10"/>
    </row>
    <row r="61" spans="1:7">
      <c r="A61" s="9"/>
      <c r="B61" s="16"/>
      <c r="C61" s="10"/>
      <c r="D61" s="10"/>
      <c r="E61" s="11"/>
      <c r="F61" s="10"/>
      <c r="G61" s="10"/>
    </row>
    <row r="62" spans="1:7">
      <c r="A62" s="9"/>
      <c r="B62" s="16"/>
      <c r="C62" s="10"/>
      <c r="D62" s="10"/>
      <c r="E62" s="11"/>
      <c r="F62" s="10"/>
      <c r="G62" s="10"/>
    </row>
    <row r="63" spans="1:7">
      <c r="A63" s="9"/>
      <c r="B63" s="16"/>
      <c r="C63" s="10"/>
      <c r="D63" s="10"/>
      <c r="E63" s="11"/>
      <c r="F63" s="10"/>
      <c r="G63" s="10"/>
    </row>
    <row r="64" spans="1:7">
      <c r="A64" s="9"/>
      <c r="B64" s="16"/>
      <c r="C64" s="10"/>
      <c r="D64" s="10"/>
      <c r="E64" s="11"/>
      <c r="F64" s="10"/>
      <c r="G64" s="10"/>
    </row>
    <row r="65" spans="1:7">
      <c r="A65" s="9"/>
      <c r="B65" s="16"/>
      <c r="C65" s="10"/>
      <c r="D65" s="10"/>
      <c r="E65" s="11"/>
      <c r="F65" s="10"/>
      <c r="G65" s="10"/>
    </row>
    <row r="66" spans="1:7">
      <c r="A66" s="9"/>
      <c r="B66" s="16"/>
      <c r="C66" s="10"/>
      <c r="D66" s="10"/>
      <c r="E66" s="11"/>
      <c r="F66" s="10"/>
      <c r="G66" s="10"/>
    </row>
    <row r="67" spans="1:7">
      <c r="A67" s="9"/>
      <c r="B67" s="16"/>
      <c r="C67" s="10"/>
      <c r="D67" s="10"/>
      <c r="E67" s="11"/>
      <c r="F67" s="10"/>
      <c r="G67" s="10"/>
    </row>
    <row r="68" spans="1:7">
      <c r="A68" s="9"/>
      <c r="B68" s="16"/>
      <c r="C68" s="10"/>
      <c r="D68" s="10"/>
      <c r="E68" s="11"/>
      <c r="F68" s="10"/>
      <c r="G68" s="10"/>
    </row>
    <row r="69" spans="1:7">
      <c r="A69" s="9"/>
      <c r="B69" s="16"/>
      <c r="C69" s="10"/>
      <c r="D69" s="10"/>
      <c r="E69" s="11"/>
      <c r="F69" s="10"/>
      <c r="G69" s="10"/>
    </row>
    <row r="70" spans="1:7">
      <c r="A70" s="9"/>
      <c r="B70" s="16"/>
      <c r="C70" s="10"/>
      <c r="D70" s="10"/>
      <c r="E70" s="11"/>
      <c r="F70" s="10"/>
      <c r="G70" s="10"/>
    </row>
    <row r="71" spans="1:7">
      <c r="A71" s="9"/>
      <c r="B71" s="16"/>
      <c r="C71" s="10"/>
      <c r="D71" s="10"/>
      <c r="E71" s="11"/>
      <c r="F71" s="10"/>
      <c r="G71" s="10"/>
    </row>
    <row r="72" spans="1:7">
      <c r="A72" s="9"/>
      <c r="B72" s="16"/>
      <c r="C72" s="10"/>
      <c r="D72" s="10"/>
      <c r="E72" s="11"/>
      <c r="F72" s="10"/>
      <c r="G72" s="10"/>
    </row>
    <row r="73" spans="1:7">
      <c r="A73" s="9"/>
      <c r="B73" s="16"/>
      <c r="C73" s="10"/>
      <c r="D73" s="10"/>
      <c r="E73" s="11"/>
      <c r="F73" s="10"/>
      <c r="G73" s="10"/>
    </row>
    <row r="74" spans="1:7">
      <c r="A74" s="9"/>
      <c r="B74" s="16"/>
      <c r="C74" s="10"/>
      <c r="D74" s="10"/>
      <c r="E74" s="11"/>
      <c r="F74" s="10"/>
      <c r="G74" s="10"/>
    </row>
    <row r="75" spans="1:7">
      <c r="A75" s="9"/>
      <c r="B75" s="16"/>
      <c r="C75" s="10"/>
      <c r="D75" s="10"/>
      <c r="E75" s="11"/>
      <c r="F75" s="10"/>
      <c r="G75" s="10"/>
    </row>
    <row r="76" spans="1:7">
      <c r="A76" s="9"/>
      <c r="B76" s="16"/>
      <c r="C76" s="10"/>
      <c r="D76" s="10"/>
      <c r="E76" s="11"/>
      <c r="F76" s="10"/>
      <c r="G76" s="10"/>
    </row>
    <row r="77" spans="1:7">
      <c r="A77" s="9"/>
      <c r="B77" s="16"/>
      <c r="C77" s="10"/>
      <c r="D77" s="10"/>
      <c r="E77" s="11"/>
      <c r="F77" s="10"/>
      <c r="G77" s="10"/>
    </row>
    <row r="78" spans="1:7">
      <c r="A78" s="9"/>
      <c r="B78" s="16"/>
      <c r="C78" s="10"/>
      <c r="D78" s="10"/>
      <c r="E78" s="11"/>
      <c r="F78" s="10"/>
      <c r="G78" s="10"/>
    </row>
    <row r="79" spans="1:7">
      <c r="A79" s="9"/>
      <c r="B79" s="16"/>
      <c r="C79" s="10"/>
      <c r="D79" s="10"/>
      <c r="E79" s="11"/>
      <c r="F79" s="10"/>
      <c r="G79" s="10"/>
    </row>
    <row r="80" spans="1:7">
      <c r="A80" s="9"/>
      <c r="B80" s="16"/>
      <c r="C80" s="10"/>
      <c r="D80" s="10"/>
      <c r="E80" s="11"/>
      <c r="F80" s="10"/>
      <c r="G80" s="10"/>
    </row>
    <row r="81" spans="1:7">
      <c r="A81" s="9"/>
      <c r="B81" s="16"/>
      <c r="C81" s="10"/>
      <c r="D81" s="10"/>
      <c r="E81" s="11"/>
      <c r="F81" s="10"/>
      <c r="G81" s="10"/>
    </row>
    <row r="82" spans="1:7">
      <c r="A82" s="9"/>
      <c r="B82" s="16"/>
      <c r="C82" s="10"/>
      <c r="D82" s="10"/>
      <c r="E82" s="11"/>
      <c r="F82" s="10"/>
      <c r="G82" s="10"/>
    </row>
    <row r="83" spans="1:7">
      <c r="A83" s="9"/>
      <c r="B83" s="16"/>
      <c r="C83" s="10"/>
      <c r="D83" s="10"/>
      <c r="E83" s="11"/>
      <c r="F83" s="10"/>
      <c r="G83" s="10"/>
    </row>
    <row r="84" spans="1:7">
      <c r="A84" s="9"/>
      <c r="B84" s="16"/>
      <c r="C84" s="10"/>
      <c r="D84" s="10"/>
      <c r="E84" s="11"/>
      <c r="F84" s="10"/>
      <c r="G84" s="10"/>
    </row>
    <row r="85" spans="1:7">
      <c r="A85" s="9"/>
      <c r="B85" s="16"/>
      <c r="C85" s="10"/>
      <c r="D85" s="10"/>
      <c r="E85" s="11"/>
      <c r="F85" s="10"/>
      <c r="G85" s="10"/>
    </row>
    <row r="86" spans="1:7">
      <c r="A86" s="9"/>
      <c r="B86" s="16"/>
      <c r="C86" s="10"/>
      <c r="D86" s="10"/>
      <c r="E86" s="11"/>
      <c r="F86" s="10"/>
      <c r="G86" s="10"/>
    </row>
    <row r="87" spans="1:7">
      <c r="A87" s="9"/>
      <c r="B87" s="16"/>
      <c r="C87" s="10"/>
      <c r="D87" s="10"/>
      <c r="E87" s="11"/>
      <c r="F87" s="10"/>
      <c r="G87" s="10"/>
    </row>
    <row r="88" spans="1:7">
      <c r="A88" s="9"/>
      <c r="B88" s="16"/>
      <c r="C88" s="10"/>
      <c r="D88" s="10"/>
      <c r="E88" s="11"/>
      <c r="F88" s="10"/>
      <c r="G88" s="10"/>
    </row>
    <row r="89" spans="1:7">
      <c r="A89" s="9"/>
      <c r="B89" s="16"/>
      <c r="C89" s="10"/>
      <c r="D89" s="10"/>
      <c r="E89" s="11"/>
      <c r="F89" s="10"/>
      <c r="G89" s="10"/>
    </row>
    <row r="90" spans="1:7">
      <c r="A90" s="9"/>
      <c r="B90" s="16"/>
      <c r="C90" s="10"/>
      <c r="D90" s="10"/>
      <c r="E90" s="11"/>
      <c r="F90" s="10"/>
      <c r="G90" s="10"/>
    </row>
    <row r="91" spans="1:7">
      <c r="A91" s="9"/>
      <c r="B91" s="16"/>
      <c r="C91" s="10"/>
      <c r="D91" s="10"/>
      <c r="E91" s="11"/>
      <c r="F91" s="10"/>
      <c r="G91" s="10"/>
    </row>
    <row r="92" spans="1:7">
      <c r="A92" s="9"/>
      <c r="B92" s="16"/>
      <c r="C92" s="10"/>
      <c r="D92" s="10"/>
      <c r="E92" s="11"/>
      <c r="F92" s="10"/>
      <c r="G92" s="10"/>
    </row>
    <row r="93" spans="1:7">
      <c r="A93" s="9"/>
      <c r="B93" s="16"/>
      <c r="C93" s="10"/>
      <c r="D93" s="10"/>
      <c r="E93" s="11"/>
      <c r="F93" s="10"/>
      <c r="G93" s="10"/>
    </row>
  </sheetData>
  <mergeCells count="11">
    <mergeCell ref="A26:C26"/>
    <mergeCell ref="A4:G4"/>
    <mergeCell ref="A5:G5"/>
    <mergeCell ref="A6:G6"/>
    <mergeCell ref="A7:G7"/>
    <mergeCell ref="A8:G8"/>
    <mergeCell ref="A11:C12"/>
    <mergeCell ref="A16:C16"/>
    <mergeCell ref="A19:C19"/>
    <mergeCell ref="A22:C22"/>
    <mergeCell ref="A25:C25"/>
  </mergeCells>
  <phoneticPr fontId="3" type="noConversion"/>
  <printOptions horizontalCentered="1"/>
  <pageMargins left="0.19685039370078741" right="0.19685039370078741" top="0.19685039370078741" bottom="0.6692913385826772" header="0.27559055118110237" footer="0.23622047244094491"/>
  <pageSetup paperSize="9" scale="90" orientation="landscape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tabSelected="1" view="pageBreakPreview" topLeftCell="A4" zoomScale="140" zoomScaleSheetLayoutView="140" workbookViewId="0">
      <selection activeCell="A8" sqref="A8:B8"/>
    </sheetView>
  </sheetViews>
  <sheetFormatPr defaultRowHeight="10.5"/>
  <cols>
    <col min="1" max="1" width="19.28515625" style="37" customWidth="1"/>
    <col min="2" max="2" width="33.140625" style="37" customWidth="1"/>
    <col min="3" max="3" width="16" style="37" customWidth="1"/>
    <col min="4" max="4" width="14.140625" style="37" customWidth="1"/>
    <col min="5" max="16384" width="9.140625" style="37"/>
  </cols>
  <sheetData>
    <row r="1" spans="1:5" ht="10.5" customHeight="1">
      <c r="A1" s="90" t="s">
        <v>49</v>
      </c>
      <c r="B1" s="91"/>
      <c r="C1" s="91"/>
      <c r="D1" s="92"/>
    </row>
    <row r="2" spans="1:5" ht="12.75" customHeight="1">
      <c r="A2" s="93"/>
      <c r="B2" s="94"/>
      <c r="C2" s="94"/>
      <c r="D2" s="95"/>
    </row>
    <row r="3" spans="1:5" ht="28.5" customHeight="1">
      <c r="A3" s="93"/>
      <c r="B3" s="94"/>
      <c r="C3" s="94"/>
      <c r="D3" s="95"/>
    </row>
    <row r="4" spans="1:5" s="38" customFormat="1" ht="18.75" customHeight="1">
      <c r="A4" s="93"/>
      <c r="B4" s="94"/>
      <c r="C4" s="94"/>
      <c r="D4" s="95"/>
    </row>
    <row r="5" spans="1:5" s="38" customFormat="1" ht="12.75" customHeight="1">
      <c r="A5" s="93"/>
      <c r="B5" s="94"/>
      <c r="C5" s="94"/>
      <c r="D5" s="95"/>
      <c r="E5" s="61"/>
    </row>
    <row r="6" spans="1:5" s="38" customFormat="1" ht="12.75" customHeight="1">
      <c r="A6" s="93"/>
      <c r="B6" s="94"/>
      <c r="C6" s="94"/>
      <c r="D6" s="95"/>
      <c r="E6" s="61"/>
    </row>
    <row r="7" spans="1:5" s="38" customFormat="1" ht="12.75" customHeight="1" thickBot="1">
      <c r="A7" s="93"/>
      <c r="B7" s="94"/>
      <c r="C7" s="94"/>
      <c r="D7" s="95"/>
      <c r="E7" s="61"/>
    </row>
    <row r="8" spans="1:5" ht="37.5" customHeight="1" thickBot="1">
      <c r="A8" s="102" t="s">
        <v>27</v>
      </c>
      <c r="B8" s="103"/>
      <c r="C8" s="106" t="s">
        <v>48</v>
      </c>
      <c r="D8" s="107"/>
      <c r="E8" s="62"/>
    </row>
    <row r="9" spans="1:5" ht="12" thickBot="1">
      <c r="A9" s="104"/>
      <c r="B9" s="105"/>
      <c r="C9" s="96" t="s">
        <v>41</v>
      </c>
      <c r="D9" s="97"/>
      <c r="E9" s="62"/>
    </row>
    <row r="10" spans="1:5" ht="11.25" thickBot="1">
      <c r="A10" s="98" t="s">
        <v>4</v>
      </c>
      <c r="B10" s="98" t="s">
        <v>5</v>
      </c>
      <c r="C10" s="100" t="s">
        <v>6</v>
      </c>
      <c r="D10" s="44" t="s">
        <v>20</v>
      </c>
      <c r="E10" s="62"/>
    </row>
    <row r="11" spans="1:5" ht="11.25" thickBot="1">
      <c r="A11" s="99"/>
      <c r="B11" s="99"/>
      <c r="C11" s="101"/>
      <c r="D11" s="43">
        <v>1</v>
      </c>
      <c r="E11" s="62"/>
    </row>
    <row r="12" spans="1:5">
      <c r="A12" s="75">
        <v>1</v>
      </c>
      <c r="B12" s="71" t="str">
        <f>Plan!C14</f>
        <v>DRENAGEM</v>
      </c>
      <c r="C12" s="67">
        <f>Plan!G16</f>
        <v>19385.776128000001</v>
      </c>
      <c r="D12" s="63">
        <f>C12</f>
        <v>19385.776128000001</v>
      </c>
      <c r="E12" s="62"/>
    </row>
    <row r="13" spans="1:5">
      <c r="A13" s="76">
        <v>2</v>
      </c>
      <c r="B13" s="72" t="str">
        <f>Plan!C17</f>
        <v>CERCAMENTO</v>
      </c>
      <c r="C13" s="68">
        <f>Plan!G19</f>
        <v>42704.289999999994</v>
      </c>
      <c r="D13" s="64">
        <f>C13</f>
        <v>42704.289999999994</v>
      </c>
      <c r="E13" s="62"/>
    </row>
    <row r="14" spans="1:5">
      <c r="A14" s="76">
        <v>3</v>
      </c>
      <c r="B14" s="73" t="s">
        <v>36</v>
      </c>
      <c r="C14" s="68">
        <f>Plan!G22</f>
        <v>2024.3496</v>
      </c>
      <c r="D14" s="63">
        <f>C14</f>
        <v>2024.3496</v>
      </c>
      <c r="E14" s="62"/>
    </row>
    <row r="15" spans="1:5">
      <c r="A15" s="76">
        <v>4</v>
      </c>
      <c r="B15" s="73" t="s">
        <v>37</v>
      </c>
      <c r="C15" s="68">
        <f>Plan!G25</f>
        <v>1024.1097</v>
      </c>
      <c r="D15" s="63">
        <f>C15</f>
        <v>1024.1097</v>
      </c>
      <c r="E15" s="62"/>
    </row>
    <row r="16" spans="1:5">
      <c r="A16" s="77" t="s">
        <v>7</v>
      </c>
      <c r="B16" s="73"/>
      <c r="C16" s="69">
        <f>SUM(C12:C13)</f>
        <v>62090.066127999991</v>
      </c>
      <c r="D16" s="65">
        <f>SUM(D12:D15)</f>
        <v>65138.525427999994</v>
      </c>
      <c r="E16" s="62"/>
    </row>
    <row r="17" spans="1:5" ht="11.25" thickBot="1">
      <c r="A17" s="78" t="s">
        <v>16</v>
      </c>
      <c r="B17" s="74"/>
      <c r="C17" s="70"/>
      <c r="D17" s="66">
        <f>D16</f>
        <v>65138.525427999994</v>
      </c>
      <c r="E17" s="62"/>
    </row>
    <row r="18" spans="1:5" ht="42.75" customHeight="1">
      <c r="A18" s="62"/>
      <c r="B18" s="79" t="s">
        <v>43</v>
      </c>
      <c r="C18" s="62"/>
      <c r="D18" s="62"/>
      <c r="E18" s="62"/>
    </row>
  </sheetData>
  <mergeCells count="8">
    <mergeCell ref="A1:D7"/>
    <mergeCell ref="C9:D9"/>
    <mergeCell ref="A10:A11"/>
    <mergeCell ref="B10:B11"/>
    <mergeCell ref="C10:C11"/>
    <mergeCell ref="A8:B8"/>
    <mergeCell ref="A9:B9"/>
    <mergeCell ref="C8:D8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95" orientation="landscape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Plan</vt:lpstr>
      <vt:lpstr>Cron </vt:lpstr>
      <vt:lpstr>'Cron '!Area_de_impressao</vt:lpstr>
      <vt:lpstr>Plan!Area_de_impressao</vt:lpstr>
      <vt:lpstr>Plan!Titulos_de_impressao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USUARIO</cp:lastModifiedBy>
  <cp:lastPrinted>2017-06-13T19:03:57Z</cp:lastPrinted>
  <dcterms:created xsi:type="dcterms:W3CDTF">2009-11-30T10:47:34Z</dcterms:created>
  <dcterms:modified xsi:type="dcterms:W3CDTF">2017-06-13T19:06:55Z</dcterms:modified>
</cp:coreProperties>
</file>