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815" windowHeight="7755" activeTab="4"/>
  </bookViews>
  <sheets>
    <sheet name="PLANILHA " sheetId="15" r:id="rId1"/>
    <sheet name="PLANILHA 2" sheetId="8" state="hidden" r:id="rId2"/>
    <sheet name="PLANILHA 3" sheetId="9" state="hidden" r:id="rId3"/>
    <sheet name="CALCULOS " sheetId="10" r:id="rId4"/>
    <sheet name="CRONOGRAMA" sheetId="16" r:id="rId5"/>
  </sheets>
  <definedNames>
    <definedName name="_xlnm.Print_Area" localSheetId="3">'CALCULOS '!$A$1:$S$342</definedName>
    <definedName name="_xlnm.Print_Area" localSheetId="0">'PLANILHA '!$A$1:$G$90</definedName>
    <definedName name="_xlnm.Print_Area" localSheetId="1">'PLANILHA 2'!$A$1:$G$40</definedName>
    <definedName name="_xlnm.Print_Area" localSheetId="2">'PLANILHA 3'!$A$1:$G$40</definedName>
    <definedName name="_xlnm.Print_Titles" localSheetId="3">'CALCULOS '!$1:$7</definedName>
    <definedName name="_xlnm.Print_Titles" localSheetId="0">'PLANILHA '!$1:$12</definedName>
    <definedName name="_xlnm.Print_Titles" localSheetId="1">'PLANILHA 2'!$1:$11</definedName>
    <definedName name="_xlnm.Print_Titles" localSheetId="2">'PLANILHA 3'!$1:$11</definedName>
  </definedNames>
  <calcPr calcId="144525"/>
</workbook>
</file>

<file path=xl/calcChain.xml><?xml version="1.0" encoding="utf-8"?>
<calcChain xmlns="http://schemas.openxmlformats.org/spreadsheetml/2006/main">
  <c r="H250" i="10" l="1"/>
  <c r="I250" i="10" s="1"/>
  <c r="I251" i="10" s="1"/>
  <c r="H245" i="10"/>
  <c r="I245" i="10" s="1"/>
  <c r="I246" i="10" s="1"/>
  <c r="H240" i="10"/>
  <c r="I240" i="10" s="1"/>
  <c r="I241" i="10" s="1"/>
  <c r="B247" i="10"/>
  <c r="A247" i="10"/>
  <c r="M250" i="10"/>
  <c r="M251" i="10" s="1"/>
  <c r="B242" i="10"/>
  <c r="A242" i="10"/>
  <c r="A237" i="10"/>
  <c r="M245" i="10"/>
  <c r="M246" i="10" s="1"/>
  <c r="B237" i="10"/>
  <c r="M240" i="10"/>
  <c r="M241" i="10" s="1"/>
  <c r="B117" i="10"/>
  <c r="M120" i="10"/>
  <c r="M121" i="10" s="1"/>
  <c r="I120" i="10"/>
  <c r="I121" i="10" s="1"/>
  <c r="I325" i="10"/>
  <c r="I326" i="10"/>
  <c r="I324" i="10"/>
  <c r="I323" i="10"/>
  <c r="E322" i="10"/>
  <c r="I322" i="10" s="1"/>
  <c r="D188" i="15"/>
  <c r="R242" i="10" l="1"/>
  <c r="E62" i="15" s="1"/>
  <c r="R247" i="10"/>
  <c r="E63" i="15" s="1"/>
  <c r="R237" i="10"/>
  <c r="E61" i="15" s="1"/>
  <c r="R117" i="10"/>
  <c r="E32" i="15" s="1"/>
  <c r="G32" i="15" s="1"/>
  <c r="I335" i="10"/>
  <c r="M334" i="10"/>
  <c r="I334" i="10"/>
  <c r="M333" i="10" l="1"/>
  <c r="I333" i="10"/>
  <c r="M332" i="10"/>
  <c r="I332" i="10"/>
  <c r="G62" i="15"/>
  <c r="G63" i="15"/>
  <c r="G61" i="15"/>
  <c r="M200" i="10" l="1"/>
  <c r="H200" i="10"/>
  <c r="I200" i="10" s="1"/>
  <c r="M199" i="10"/>
  <c r="H199" i="10"/>
  <c r="I199" i="10" s="1"/>
  <c r="A338" i="10"/>
  <c r="A328" i="10"/>
  <c r="A318" i="10"/>
  <c r="A296" i="10"/>
  <c r="A274" i="10"/>
  <c r="A268" i="10"/>
  <c r="A263" i="10"/>
  <c r="A258" i="10"/>
  <c r="A253" i="10"/>
  <c r="A232" i="10"/>
  <c r="A227" i="10"/>
  <c r="A222" i="10"/>
  <c r="A217" i="10"/>
  <c r="A212" i="10"/>
  <c r="A207" i="10"/>
  <c r="A190" i="10"/>
  <c r="A181" i="10"/>
  <c r="A174" i="10"/>
  <c r="A163" i="10"/>
  <c r="A153" i="10"/>
  <c r="A143" i="10"/>
  <c r="A136" i="10"/>
  <c r="A131" i="10"/>
  <c r="A123" i="10"/>
  <c r="B16" i="10"/>
  <c r="M19" i="10"/>
  <c r="M20" i="10" s="1"/>
  <c r="B11" i="10"/>
  <c r="M14" i="10"/>
  <c r="M15" i="10" s="1"/>
  <c r="I14" i="10"/>
  <c r="I15" i="10" s="1"/>
  <c r="M95" i="10"/>
  <c r="I95" i="10"/>
  <c r="M94" i="10"/>
  <c r="I94" i="10"/>
  <c r="I93" i="10"/>
  <c r="M93" i="10"/>
  <c r="I91" i="10"/>
  <c r="I90" i="10"/>
  <c r="M90" i="10"/>
  <c r="M91" i="10"/>
  <c r="I92" i="10"/>
  <c r="M92" i="10"/>
  <c r="I104" i="10"/>
  <c r="I105" i="10" s="1"/>
  <c r="B101" i="10"/>
  <c r="M104" i="10"/>
  <c r="M105" i="10" s="1"/>
  <c r="I70" i="10"/>
  <c r="M70" i="10"/>
  <c r="I69" i="10"/>
  <c r="G26" i="15"/>
  <c r="G27" i="15" s="1"/>
  <c r="C14" i="16" s="1"/>
  <c r="D14" i="16" s="1"/>
  <c r="E14" i="16" s="1"/>
  <c r="I71" i="10" l="1"/>
  <c r="R11" i="10"/>
  <c r="E14" i="15" s="1"/>
  <c r="G14" i="15" s="1"/>
  <c r="R101" i="10"/>
  <c r="B328" i="10" l="1"/>
  <c r="I331" i="10"/>
  <c r="I336" i="10" s="1"/>
  <c r="M331" i="10"/>
  <c r="M336" i="10" s="1"/>
  <c r="R328" i="10" l="1"/>
  <c r="E77" i="15" s="1"/>
  <c r="G77" i="15" s="1"/>
  <c r="B318" i="10"/>
  <c r="I321" i="10"/>
  <c r="I327" i="10" s="1"/>
  <c r="M321" i="10"/>
  <c r="M327" i="10" s="1"/>
  <c r="B232" i="10"/>
  <c r="M235" i="10"/>
  <c r="M236" i="10" s="1"/>
  <c r="H235" i="10"/>
  <c r="I235" i="10" s="1"/>
  <c r="I236" i="10" s="1"/>
  <c r="M110" i="10"/>
  <c r="M111" i="10" s="1"/>
  <c r="I110" i="10"/>
  <c r="B112" i="10"/>
  <c r="B107" i="10"/>
  <c r="B66" i="10"/>
  <c r="I58" i="10"/>
  <c r="B45" i="10"/>
  <c r="M53" i="10"/>
  <c r="I53" i="10"/>
  <c r="M52" i="10"/>
  <c r="I52" i="10"/>
  <c r="M51" i="10"/>
  <c r="I51" i="10"/>
  <c r="M50" i="10"/>
  <c r="I50" i="10"/>
  <c r="M49" i="10"/>
  <c r="I49" i="10"/>
  <c r="M48" i="10"/>
  <c r="I48" i="10"/>
  <c r="M69" i="10"/>
  <c r="B61" i="10"/>
  <c r="B55" i="10"/>
  <c r="M59" i="10"/>
  <c r="I59" i="10"/>
  <c r="R318" i="10" l="1"/>
  <c r="E76" i="15" s="1"/>
  <c r="G76" i="15" s="1"/>
  <c r="R232" i="10"/>
  <c r="E59" i="15" s="1"/>
  <c r="G59" i="15" s="1"/>
  <c r="M54" i="10"/>
  <c r="I60" i="10"/>
  <c r="M71" i="10"/>
  <c r="I54" i="10"/>
  <c r="M60" i="10"/>
  <c r="R55" i="10" l="1"/>
  <c r="R66" i="10"/>
  <c r="E21" i="15" s="1"/>
  <c r="G21" i="15" s="1"/>
  <c r="R45" i="10"/>
  <c r="E18" i="15" s="1"/>
  <c r="I115" i="10"/>
  <c r="I116" i="10" s="1"/>
  <c r="M115" i="10"/>
  <c r="M116" i="10" s="1"/>
  <c r="B296" i="10"/>
  <c r="M316" i="10"/>
  <c r="I316" i="10"/>
  <c r="M315" i="10"/>
  <c r="D315" i="10"/>
  <c r="I315" i="10" s="1"/>
  <c r="M314" i="10"/>
  <c r="I314" i="10"/>
  <c r="M313" i="10"/>
  <c r="I313" i="10"/>
  <c r="M312" i="10"/>
  <c r="I312" i="10"/>
  <c r="M311" i="10"/>
  <c r="I311" i="10"/>
  <c r="M310" i="10"/>
  <c r="I310" i="10"/>
  <c r="M309" i="10"/>
  <c r="I309" i="10"/>
  <c r="M308" i="10"/>
  <c r="I308" i="10"/>
  <c r="M307" i="10"/>
  <c r="I307" i="10"/>
  <c r="M306" i="10"/>
  <c r="I306" i="10"/>
  <c r="M305" i="10"/>
  <c r="I305" i="10"/>
  <c r="M304" i="10"/>
  <c r="I304" i="10"/>
  <c r="M303" i="10"/>
  <c r="I303" i="10"/>
  <c r="M302" i="10"/>
  <c r="I302" i="10"/>
  <c r="M301" i="10"/>
  <c r="I301" i="10"/>
  <c r="M300" i="10"/>
  <c r="I300" i="10"/>
  <c r="M299" i="10"/>
  <c r="I299" i="10"/>
  <c r="B274" i="10"/>
  <c r="M294" i="10"/>
  <c r="I294" i="10"/>
  <c r="M293" i="10"/>
  <c r="D293" i="10"/>
  <c r="I293" i="10" s="1"/>
  <c r="M292" i="10"/>
  <c r="I292" i="10"/>
  <c r="M291" i="10"/>
  <c r="I291" i="10"/>
  <c r="M290" i="10"/>
  <c r="I290" i="10"/>
  <c r="M289" i="10"/>
  <c r="I289" i="10"/>
  <c r="M288" i="10"/>
  <c r="I288" i="10"/>
  <c r="M287" i="10"/>
  <c r="I287" i="10"/>
  <c r="M286" i="10"/>
  <c r="I286" i="10"/>
  <c r="M285" i="10"/>
  <c r="I285" i="10"/>
  <c r="M284" i="10"/>
  <c r="I284" i="10"/>
  <c r="M283" i="10"/>
  <c r="I283" i="10"/>
  <c r="M282" i="10"/>
  <c r="I282" i="10"/>
  <c r="M281" i="10"/>
  <c r="I281" i="10"/>
  <c r="M280" i="10"/>
  <c r="I280" i="10"/>
  <c r="M279" i="10"/>
  <c r="I279" i="10"/>
  <c r="M278" i="10"/>
  <c r="I278" i="10"/>
  <c r="M277" i="10"/>
  <c r="I277" i="10"/>
  <c r="A206" i="10"/>
  <c r="E19" i="15" l="1"/>
  <c r="G19" i="15" s="1"/>
  <c r="I111" i="10"/>
  <c r="R112" i="10"/>
  <c r="E31" i="15" s="1"/>
  <c r="G31" i="15" s="1"/>
  <c r="M317" i="10"/>
  <c r="I317" i="10"/>
  <c r="I295" i="10"/>
  <c r="D19" i="10" s="1"/>
  <c r="I19" i="10" s="1"/>
  <c r="I20" i="10" s="1"/>
  <c r="R16" i="10" s="1"/>
  <c r="E15" i="15" s="1"/>
  <c r="G15" i="15" s="1"/>
  <c r="M295" i="10"/>
  <c r="I98" i="10"/>
  <c r="M98" i="10"/>
  <c r="D97" i="10"/>
  <c r="I97" i="10" s="1"/>
  <c r="M97" i="10"/>
  <c r="M96" i="10"/>
  <c r="I96" i="10"/>
  <c r="I85" i="10"/>
  <c r="I86" i="10"/>
  <c r="I87" i="10"/>
  <c r="I88" i="10"/>
  <c r="I89" i="10"/>
  <c r="M89" i="10"/>
  <c r="M88" i="10"/>
  <c r="M87" i="10"/>
  <c r="M86" i="10"/>
  <c r="M85" i="10"/>
  <c r="M84" i="10"/>
  <c r="I84" i="10"/>
  <c r="M83" i="10"/>
  <c r="I83" i="10"/>
  <c r="M82" i="10"/>
  <c r="I82" i="10"/>
  <c r="I76" i="10"/>
  <c r="I77" i="10"/>
  <c r="I78" i="10"/>
  <c r="I79" i="10"/>
  <c r="I80" i="10"/>
  <c r="I81" i="10"/>
  <c r="I75" i="10"/>
  <c r="B72" i="10"/>
  <c r="M81" i="10"/>
  <c r="M80" i="10"/>
  <c r="M79" i="10"/>
  <c r="M78" i="10"/>
  <c r="M77" i="10"/>
  <c r="M76" i="10"/>
  <c r="M75" i="10"/>
  <c r="F36" i="15"/>
  <c r="F39" i="15"/>
  <c r="F38" i="15"/>
  <c r="F37" i="15"/>
  <c r="I141" i="10"/>
  <c r="I129" i="10"/>
  <c r="I140" i="10"/>
  <c r="I139" i="10"/>
  <c r="I134" i="10"/>
  <c r="I127" i="10"/>
  <c r="I128" i="10"/>
  <c r="I126" i="10"/>
  <c r="B163" i="10"/>
  <c r="M171" i="10"/>
  <c r="I171" i="10"/>
  <c r="M170" i="10"/>
  <c r="I170" i="10"/>
  <c r="M169" i="10"/>
  <c r="I169" i="10"/>
  <c r="M168" i="10"/>
  <c r="I168" i="10"/>
  <c r="M167" i="10"/>
  <c r="I167" i="10"/>
  <c r="M166" i="10"/>
  <c r="I166" i="10"/>
  <c r="B153" i="10"/>
  <c r="M161" i="10"/>
  <c r="I161" i="10"/>
  <c r="M160" i="10"/>
  <c r="I160" i="10"/>
  <c r="M159" i="10"/>
  <c r="I159" i="10"/>
  <c r="M158" i="10"/>
  <c r="I158" i="10"/>
  <c r="M157" i="10"/>
  <c r="I157" i="10"/>
  <c r="M156" i="10"/>
  <c r="I156" i="10"/>
  <c r="B143" i="10"/>
  <c r="M151" i="10"/>
  <c r="I151" i="10"/>
  <c r="M150" i="10"/>
  <c r="I150" i="10"/>
  <c r="M149" i="10"/>
  <c r="I149" i="10"/>
  <c r="M148" i="10"/>
  <c r="I148" i="10"/>
  <c r="M147" i="10"/>
  <c r="I147" i="10"/>
  <c r="M146" i="10"/>
  <c r="I146" i="10"/>
  <c r="B136" i="10"/>
  <c r="M140" i="10"/>
  <c r="M139" i="10"/>
  <c r="B131" i="10"/>
  <c r="M134" i="10"/>
  <c r="B338" i="10"/>
  <c r="M341" i="10"/>
  <c r="M342" i="10" s="1"/>
  <c r="H341" i="10"/>
  <c r="I341" i="10" s="1"/>
  <c r="I342" i="10" s="1"/>
  <c r="R107" i="10" l="1"/>
  <c r="E30" i="15" s="1"/>
  <c r="G30" i="15" s="1"/>
  <c r="G33" i="15" s="1"/>
  <c r="C15" i="16" s="1"/>
  <c r="R296" i="10"/>
  <c r="E75" i="15" s="1"/>
  <c r="G75" i="15" s="1"/>
  <c r="R274" i="10"/>
  <c r="E74" i="15" s="1"/>
  <c r="G74" i="15" s="1"/>
  <c r="I99" i="10"/>
  <c r="I142" i="10"/>
  <c r="M99" i="10"/>
  <c r="I130" i="10"/>
  <c r="M172" i="10"/>
  <c r="I172" i="10"/>
  <c r="M162" i="10"/>
  <c r="I162" i="10"/>
  <c r="M152" i="10"/>
  <c r="I152" i="10"/>
  <c r="M142" i="10"/>
  <c r="M135" i="10"/>
  <c r="I135" i="10"/>
  <c r="R338" i="10"/>
  <c r="E81" i="15" s="1"/>
  <c r="B268" i="10"/>
  <c r="B263" i="10"/>
  <c r="B258" i="10"/>
  <c r="B253" i="10"/>
  <c r="M271" i="10"/>
  <c r="M272" i="10" s="1"/>
  <c r="H271" i="10"/>
  <c r="I271" i="10" s="1"/>
  <c r="I272" i="10" s="1"/>
  <c r="M266" i="10"/>
  <c r="M267" i="10" s="1"/>
  <c r="H266" i="10"/>
  <c r="I266" i="10" s="1"/>
  <c r="I267" i="10" s="1"/>
  <c r="M261" i="10"/>
  <c r="M262" i="10" s="1"/>
  <c r="H261" i="10"/>
  <c r="I261" i="10" s="1"/>
  <c r="I262" i="10" s="1"/>
  <c r="M256" i="10"/>
  <c r="M257" i="10" s="1"/>
  <c r="H256" i="10"/>
  <c r="I256" i="10" s="1"/>
  <c r="I257" i="10" s="1"/>
  <c r="B227" i="10"/>
  <c r="B222" i="10"/>
  <c r="M230" i="10"/>
  <c r="M231" i="10" s="1"/>
  <c r="H230" i="10"/>
  <c r="I230" i="10" s="1"/>
  <c r="I231" i="10" s="1"/>
  <c r="M225" i="10"/>
  <c r="M226" i="10" s="1"/>
  <c r="H225" i="10"/>
  <c r="I225" i="10" s="1"/>
  <c r="I226" i="10" s="1"/>
  <c r="B217" i="10"/>
  <c r="B212" i="10"/>
  <c r="B207" i="10"/>
  <c r="M220" i="10"/>
  <c r="M221" i="10" s="1"/>
  <c r="H220" i="10"/>
  <c r="I220" i="10" s="1"/>
  <c r="I221" i="10" s="1"/>
  <c r="M215" i="10"/>
  <c r="M216" i="10" s="1"/>
  <c r="H215" i="10"/>
  <c r="I215" i="10" s="1"/>
  <c r="I216" i="10" s="1"/>
  <c r="M210" i="10"/>
  <c r="M211" i="10" s="1"/>
  <c r="H210" i="10"/>
  <c r="I210" i="10" s="1"/>
  <c r="I211" i="10" s="1"/>
  <c r="D15" i="16" l="1"/>
  <c r="E15" i="16" s="1"/>
  <c r="F15" i="16"/>
  <c r="G78" i="15"/>
  <c r="C21" i="16" s="1"/>
  <c r="R72" i="10"/>
  <c r="E22" i="15" s="1"/>
  <c r="G22" i="15" s="1"/>
  <c r="R163" i="10"/>
  <c r="E41" i="15" s="1"/>
  <c r="G41" i="15" s="1"/>
  <c r="R153" i="10"/>
  <c r="E40" i="15" s="1"/>
  <c r="G40" i="15" s="1"/>
  <c r="R136" i="10"/>
  <c r="E38" i="15" s="1"/>
  <c r="G38" i="15" s="1"/>
  <c r="R143" i="10"/>
  <c r="E39" i="15" s="1"/>
  <c r="G39" i="15" s="1"/>
  <c r="R131" i="10"/>
  <c r="E37" i="15" s="1"/>
  <c r="G37" i="15" s="1"/>
  <c r="R268" i="10"/>
  <c r="E70" i="15" s="1"/>
  <c r="R253" i="10"/>
  <c r="E67" i="15" s="1"/>
  <c r="R258" i="10"/>
  <c r="E68" i="15" s="1"/>
  <c r="R263" i="10"/>
  <c r="E69" i="15" s="1"/>
  <c r="R227" i="10"/>
  <c r="E58" i="15" s="1"/>
  <c r="R222" i="10"/>
  <c r="E57" i="15" s="1"/>
  <c r="G57" i="15" s="1"/>
  <c r="R217" i="10"/>
  <c r="E56" i="15" s="1"/>
  <c r="G56" i="15" s="1"/>
  <c r="R212" i="10"/>
  <c r="E55" i="15" s="1"/>
  <c r="G55" i="15" s="1"/>
  <c r="R207" i="10"/>
  <c r="E54" i="15" s="1"/>
  <c r="M43" i="10"/>
  <c r="I43" i="10"/>
  <c r="M42" i="10"/>
  <c r="I42" i="10"/>
  <c r="M41" i="10"/>
  <c r="I41" i="10"/>
  <c r="M40" i="10"/>
  <c r="I40" i="10"/>
  <c r="M39" i="10"/>
  <c r="I39" i="10"/>
  <c r="M38" i="10"/>
  <c r="I38" i="10"/>
  <c r="N21" i="16" l="1"/>
  <c r="Q21" i="16" s="1"/>
  <c r="L21" i="16"/>
  <c r="O21" i="16" s="1"/>
  <c r="G15" i="16"/>
  <c r="P21" i="16"/>
  <c r="M44" i="10"/>
  <c r="I44" i="10"/>
  <c r="B190" i="10"/>
  <c r="M204" i="10"/>
  <c r="H204" i="10"/>
  <c r="I204" i="10" s="1"/>
  <c r="M203" i="10"/>
  <c r="H203" i="10"/>
  <c r="I203" i="10" s="1"/>
  <c r="M202" i="10"/>
  <c r="H202" i="10"/>
  <c r="I202" i="10" s="1"/>
  <c r="M201" i="10"/>
  <c r="H201" i="10"/>
  <c r="I201" i="10" s="1"/>
  <c r="M198" i="10"/>
  <c r="H198" i="10"/>
  <c r="I198" i="10" s="1"/>
  <c r="M197" i="10"/>
  <c r="H197" i="10"/>
  <c r="I197" i="10" s="1"/>
  <c r="M196" i="10"/>
  <c r="H196" i="10"/>
  <c r="I196" i="10" s="1"/>
  <c r="M195" i="10"/>
  <c r="H195" i="10"/>
  <c r="I195" i="10" s="1"/>
  <c r="M194" i="10"/>
  <c r="M205" i="10" s="1"/>
  <c r="H194" i="10"/>
  <c r="I194" i="10" s="1"/>
  <c r="M193" i="10"/>
  <c r="H193" i="10"/>
  <c r="I193" i="10" s="1"/>
  <c r="I185" i="10"/>
  <c r="I184" i="10"/>
  <c r="B181" i="10"/>
  <c r="M187" i="10"/>
  <c r="I187" i="10"/>
  <c r="M186" i="10"/>
  <c r="I186" i="10"/>
  <c r="M184" i="10"/>
  <c r="B174" i="10"/>
  <c r="M179" i="10"/>
  <c r="I179" i="10"/>
  <c r="M178" i="10"/>
  <c r="I178" i="10"/>
  <c r="M177" i="10"/>
  <c r="I177" i="10"/>
  <c r="B123" i="10"/>
  <c r="M128" i="10"/>
  <c r="M127" i="10"/>
  <c r="M126" i="10"/>
  <c r="M64" i="10"/>
  <c r="I64" i="10"/>
  <c r="M24" i="10"/>
  <c r="M25" i="10"/>
  <c r="B35" i="10"/>
  <c r="M33" i="10"/>
  <c r="H33" i="10"/>
  <c r="I33" i="10" s="1"/>
  <c r="M32" i="10"/>
  <c r="H32" i="10"/>
  <c r="I32" i="10" s="1"/>
  <c r="M31" i="10"/>
  <c r="H31" i="10"/>
  <c r="I31" i="10" s="1"/>
  <c r="M30" i="10"/>
  <c r="H30" i="10"/>
  <c r="I30" i="10" s="1"/>
  <c r="M29" i="10"/>
  <c r="H29" i="10"/>
  <c r="I29" i="10" s="1"/>
  <c r="M28" i="10"/>
  <c r="H28" i="10"/>
  <c r="I28" i="10" s="1"/>
  <c r="M27" i="10"/>
  <c r="H27" i="10"/>
  <c r="I27" i="10" s="1"/>
  <c r="M26" i="10"/>
  <c r="H26" i="10"/>
  <c r="I26" i="10" s="1"/>
  <c r="H24" i="10"/>
  <c r="I24" i="10" s="1"/>
  <c r="H25" i="10"/>
  <c r="I25" i="10" s="1"/>
  <c r="B21" i="10"/>
  <c r="M21" i="16" l="1"/>
  <c r="I188" i="10"/>
  <c r="M130" i="10"/>
  <c r="M65" i="10"/>
  <c r="M188" i="10"/>
  <c r="I205" i="10"/>
  <c r="R190" i="10" s="1"/>
  <c r="E50" i="15" s="1"/>
  <c r="G50" i="15" s="1"/>
  <c r="M180" i="10"/>
  <c r="I180" i="10"/>
  <c r="I65" i="10"/>
  <c r="I34" i="10"/>
  <c r="R181" i="10" l="1"/>
  <c r="E46" i="15" s="1"/>
  <c r="G46" i="15" s="1"/>
  <c r="R123" i="10"/>
  <c r="E36" i="15" s="1"/>
  <c r="R174" i="10"/>
  <c r="E45" i="15" s="1"/>
  <c r="G45" i="15" s="1"/>
  <c r="R61" i="10"/>
  <c r="E20" i="15" s="1"/>
  <c r="G20" i="15" s="1"/>
  <c r="G47" i="15" l="1"/>
  <c r="C17" i="16" s="1"/>
  <c r="J17" i="16" s="1"/>
  <c r="K17" i="16" s="1"/>
  <c r="G18" i="15" l="1"/>
  <c r="G81" i="15" l="1"/>
  <c r="R35" i="10" l="1"/>
  <c r="E17" i="15" s="1"/>
  <c r="G17" i="15" s="1"/>
  <c r="G69" i="15" l="1"/>
  <c r="G70" i="15"/>
  <c r="G82" i="15" l="1"/>
  <c r="C22" i="16" s="1"/>
  <c r="P22" i="16" s="1"/>
  <c r="G67" i="15"/>
  <c r="G68" i="15"/>
  <c r="G36" i="15"/>
  <c r="G42" i="15" s="1"/>
  <c r="C16" i="16" s="1"/>
  <c r="M34" i="10"/>
  <c r="G32" i="9"/>
  <c r="G31" i="9"/>
  <c r="G29" i="9"/>
  <c r="G30" i="9" s="1"/>
  <c r="G27" i="9"/>
  <c r="G26" i="9"/>
  <c r="G25" i="9"/>
  <c r="G23" i="9"/>
  <c r="G22" i="9"/>
  <c r="G20" i="9"/>
  <c r="G19" i="9"/>
  <c r="G17" i="9"/>
  <c r="G16" i="9"/>
  <c r="G15" i="9"/>
  <c r="G14" i="9"/>
  <c r="G13" i="9"/>
  <c r="Q22" i="16" l="1"/>
  <c r="P23" i="16"/>
  <c r="H16" i="16"/>
  <c r="F16" i="16"/>
  <c r="J16" i="16"/>
  <c r="G24" i="9"/>
  <c r="G21" i="9"/>
  <c r="G58" i="15"/>
  <c r="G54" i="15"/>
  <c r="R21" i="10"/>
  <c r="E16" i="15" s="1"/>
  <c r="G16" i="15" s="1"/>
  <c r="G23" i="15" s="1"/>
  <c r="C13" i="16" s="1"/>
  <c r="G18" i="9"/>
  <c r="G28" i="9"/>
  <c r="G33" i="9"/>
  <c r="G32" i="8"/>
  <c r="G27" i="8"/>
  <c r="G25" i="8"/>
  <c r="G31" i="8"/>
  <c r="G29" i="8"/>
  <c r="G30" i="8" s="1"/>
  <c r="G26" i="8"/>
  <c r="G23" i="8"/>
  <c r="G22" i="8"/>
  <c r="G20" i="8"/>
  <c r="G19" i="8"/>
  <c r="G17" i="8"/>
  <c r="G16" i="8"/>
  <c r="G15" i="8"/>
  <c r="G14" i="8"/>
  <c r="G13" i="8"/>
  <c r="K16" i="16" l="1"/>
  <c r="G16" i="16"/>
  <c r="I16" i="16"/>
  <c r="D13" i="16"/>
  <c r="G64" i="15"/>
  <c r="C19" i="16" s="1"/>
  <c r="G51" i="15"/>
  <c r="C18" i="16" s="1"/>
  <c r="G28" i="8"/>
  <c r="G34" i="9"/>
  <c r="G33" i="8"/>
  <c r="G24" i="8"/>
  <c r="G21" i="8"/>
  <c r="G18" i="8"/>
  <c r="N18" i="16" l="1"/>
  <c r="L18" i="16"/>
  <c r="E13" i="16"/>
  <c r="D23" i="16"/>
  <c r="H19" i="16"/>
  <c r="J19" i="16"/>
  <c r="F19" i="16"/>
  <c r="G71" i="15"/>
  <c r="G34" i="8"/>
  <c r="I19" i="16" l="1"/>
  <c r="H23" i="16"/>
  <c r="G19" i="16"/>
  <c r="F23" i="16"/>
  <c r="D24" i="16"/>
  <c r="K19" i="16"/>
  <c r="J23" i="16"/>
  <c r="M18" i="16"/>
  <c r="G83" i="15"/>
  <c r="C20" i="16"/>
  <c r="O18" i="16"/>
  <c r="N20" i="16" l="1"/>
  <c r="L20" i="16"/>
  <c r="C23" i="16"/>
  <c r="G23" i="16" s="1"/>
  <c r="J24" i="16"/>
  <c r="K24" i="16" s="1"/>
  <c r="F24" i="16"/>
  <c r="E24" i="16"/>
  <c r="H24" i="16"/>
  <c r="I24" i="16" s="1"/>
  <c r="Q23" i="16" l="1"/>
  <c r="E23" i="16"/>
  <c r="I23" i="16"/>
  <c r="G24" i="16"/>
  <c r="M20" i="16"/>
  <c r="L23" i="16"/>
  <c r="K23" i="16"/>
  <c r="O20" i="16"/>
  <c r="N23" i="16"/>
  <c r="O23" i="16" l="1"/>
  <c r="N24" i="16"/>
  <c r="O24" i="16" s="1"/>
  <c r="P24" i="16"/>
  <c r="Q24" i="16" s="1"/>
  <c r="M23" i="16"/>
  <c r="L24" i="16"/>
  <c r="M24" i="16" s="1"/>
</calcChain>
</file>

<file path=xl/sharedStrings.xml><?xml version="1.0" encoding="utf-8"?>
<sst xmlns="http://schemas.openxmlformats.org/spreadsheetml/2006/main" count="1231" uniqueCount="261">
  <si>
    <t>QNT</t>
  </si>
  <si>
    <t>PLANILHA ORÇAMENTÁRIA</t>
  </si>
  <si>
    <t>UND</t>
  </si>
  <si>
    <t>ÍTEM</t>
  </si>
  <si>
    <t>ESPECIFICAÇÃO DO SERVIÇO</t>
  </si>
  <si>
    <t>VALOR  UNIT.</t>
  </si>
  <si>
    <t>VALOR TOTAL</t>
  </si>
  <si>
    <t>PREFEITURA MUNICIPAL DE SÃO DOMINGOS DO NORTE</t>
  </si>
  <si>
    <t>Rod. Gether Lopes de Farias, s/nº - Bairro Emílio Callegari São Domingos do Norte - ES - CEP 29745-000</t>
  </si>
  <si>
    <t>CNPJ 36.350.312/0001-72</t>
  </si>
  <si>
    <t>Telefax: (027) 3742 1219 - telefone (027) 742 1266 / 1216 / 1188</t>
  </si>
  <si>
    <t>ITEM</t>
  </si>
  <si>
    <t xml:space="preserve"> </t>
  </si>
  <si>
    <t>MEMÓRIA DE CÁLCULO</t>
  </si>
  <si>
    <t>DESCRIÇÃO</t>
  </si>
  <si>
    <t>x</t>
  </si>
  <si>
    <t>y</t>
  </si>
  <si>
    <t>z</t>
  </si>
  <si>
    <t>w</t>
  </si>
  <si>
    <t>TOTAL</t>
  </si>
  <si>
    <t>INFORMAÇÕES COMPLEMENTARES</t>
  </si>
  <si>
    <t>vãos à descontar</t>
  </si>
  <si>
    <t xml:space="preserve"> (%)</t>
  </si>
  <si>
    <t>TOTAL DO ITEM</t>
  </si>
  <si>
    <t>m²</t>
  </si>
  <si>
    <t>SUB-TOTAL</t>
  </si>
  <si>
    <t>BDI 30,9%</t>
  </si>
  <si>
    <t>LS 128,33%</t>
  </si>
  <si>
    <t>06</t>
  </si>
  <si>
    <t>und</t>
  </si>
  <si>
    <t xml:space="preserve"> ESQUADRIAS DE MADEIRA</t>
  </si>
  <si>
    <t>5.0</t>
  </si>
  <si>
    <t>5.1</t>
  </si>
  <si>
    <t>Pintura com tinta látex PVA, marcas de referência Suvinil, Coral ou Metalatex, inclusive selador, em paredes e forros, a duas demãos</t>
  </si>
  <si>
    <t>Fernanda Ribon Rubin</t>
  </si>
  <si>
    <t>Engenheira Produção - Civil</t>
  </si>
  <si>
    <t>CREA – ES 012649/D</t>
  </si>
  <si>
    <t>_______________________________________________</t>
  </si>
  <si>
    <t>QUANT.</t>
  </si>
  <si>
    <t>DATA: FEVEREIRO DE 2017</t>
  </si>
  <si>
    <t>REF. CUSTOS: IOPES 11/2016</t>
  </si>
  <si>
    <t>COMP.</t>
  </si>
  <si>
    <t xml:space="preserve">ALT. </t>
  </si>
  <si>
    <t>1.0</t>
  </si>
  <si>
    <t>01</t>
  </si>
  <si>
    <t>SERVIÇOS PRELIMINARES</t>
  </si>
  <si>
    <t>1.1</t>
  </si>
  <si>
    <t>Retirada de portas e janelas de madeira, inclusive batentes</t>
  </si>
  <si>
    <t>1.2</t>
  </si>
  <si>
    <t>Remoção de pintura antiga a óleo ou esmalte</t>
  </si>
  <si>
    <t>1.3</t>
  </si>
  <si>
    <t>Lixamento de parede com pintura antiga PVA para recebimento de nova camada de tinta</t>
  </si>
  <si>
    <t>1.4</t>
  </si>
  <si>
    <t>1.5</t>
  </si>
  <si>
    <t>Retirada de marco de madeira</t>
  </si>
  <si>
    <t>2.0</t>
  </si>
  <si>
    <t>2.1</t>
  </si>
  <si>
    <t>Marco de madeira de lei de 1ª (Peroba, Ipê, Angelim Pedra ou equivalente) com 15x3 cm de batente, nas dimensões de 0.80 x 2.10 m</t>
  </si>
  <si>
    <t>2.2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</si>
  <si>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</si>
  <si>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3.0</t>
  </si>
  <si>
    <t>07</t>
  </si>
  <si>
    <t>ESQUADRIAS METÁLICAS</t>
  </si>
  <si>
    <t>3.1</t>
  </si>
  <si>
    <t>Grade de ferro em barra chata, inclusive chumbamento</t>
  </si>
  <si>
    <t>4.0</t>
  </si>
  <si>
    <t>09</t>
  </si>
  <si>
    <t>COBERTURA</t>
  </si>
  <si>
    <t>4.1</t>
  </si>
  <si>
    <t>14</t>
  </si>
  <si>
    <t>INSTALAÇÕES HIDRO-SANITÁRIAS</t>
  </si>
  <si>
    <t>m</t>
  </si>
  <si>
    <t>6.0</t>
  </si>
  <si>
    <t>19</t>
  </si>
  <si>
    <t>PINTURA</t>
  </si>
  <si>
    <t>6.1</t>
  </si>
  <si>
    <t>6.2</t>
  </si>
  <si>
    <t>3.2</t>
  </si>
  <si>
    <t>Portão de ferro de abrir em barra chata, inclusive chumbamento</t>
  </si>
  <si>
    <t>Retirada de estrutura em madeira do telhado</t>
  </si>
  <si>
    <t>Tubo PVC rígido para esgoto no diâmetro de 100mm incluindo escavação e aterro com areia</t>
  </si>
  <si>
    <t>Recolocação de engradamento de madeira para telhado com telha cerâmica, com pontaletes, terças, caibros e ripas, exclusive fornecimento</t>
  </si>
  <si>
    <t>Estrutura de madeira de lei tipo Paraju, peroba mica, angelim pedra ou equivalente para telhado de telha cerâmica tipo capa e canal, com pontaletes, terças, caibros e ripas, inclusive tratamento com cupinicida, exclusive telhas</t>
  </si>
  <si>
    <t>4.3</t>
  </si>
  <si>
    <t>Remoção, lavagem com escova de aço e recolocação de telhas cerâmicas</t>
  </si>
  <si>
    <t>Pintura com tinta esmalte sintético, marcas de referência Suvinil, Coral e Metalatex, inclusive selador acrílico, em paredes, a duas demãos</t>
  </si>
  <si>
    <t>m2</t>
  </si>
  <si>
    <t>4.2</t>
  </si>
  <si>
    <t>Forro PVC branco L = 20 cm, frisado, colocado</t>
  </si>
  <si>
    <t>Tomada padrão brasileiro linha branca, NBR 14136 3 polos 10A/250V, com placa 4x2"</t>
  </si>
  <si>
    <t>Limpeza geral da obra</t>
  </si>
  <si>
    <t>TETOS E FORROS</t>
  </si>
  <si>
    <t>INTALAÇÕES ELÉTRICAS</t>
  </si>
  <si>
    <t>SERVIÇOS COMPLEMENTARES EXTERNOS</t>
  </si>
  <si>
    <t>ALTURA</t>
  </si>
  <si>
    <t>LARG.</t>
  </si>
  <si>
    <t>Ponto padrão de luz no teto - considerando eletroduto PVC rígido de 3/4" inclusive conexões (4.5m), fio isolado PVC de 2.5mm2 (16.2m) e caixa estampada 4x4" (1 und)</t>
  </si>
  <si>
    <t>Ponto padrão de interruptor de 2 teclas simples e 1 tomada dois pólos mais terra 10A/250V - considerando eletroduto PVC rígido de 3/4" inclusive conexões (4.5m), fio isolado PVC de 2.5mm2 (22.9m) e caixa estampada 4x2" (1 und)</t>
  </si>
  <si>
    <t>Ponto padrão de ventilador no teto - considerando eletroduto PVC rígido de 3/4" inclusive conexões (4.5m), fio isolado PVC de 2.5mm2 (21.6m) e caixa estampada 4x4" (1 und)</t>
  </si>
  <si>
    <t>Ponto padrão de tomada 2 pólos mais terra - considerando eletroduto PVC rígido de 3/4" inclusive conexões (5.0m), fio isolado PVC de 2.5mm2 (16.5m) e caixa estampada 4x2" (1 und)</t>
  </si>
  <si>
    <t>Ponto padrão de interruptor para ventilador - considerando eletroduto PVC rígido de 3/4" inclusive conexões (3.3m), fio isolado PVC de 2.5mm2 (12.0m) e caixa estampada 4x2" (1 und)</t>
  </si>
  <si>
    <t>APARELHOS ELETRICOS</t>
  </si>
  <si>
    <t>Luminária p/ duas lâmpadas fluorescentes 40W, completa, c/ reator duplo-127V partida rápida e alto fator de potência, soquete antivibratório e lâmpada fluorescente 40W-127V</t>
  </si>
  <si>
    <t>Interruptor de duas teclas simples 10A/250V e uma tomada 2 polos universal 10A/250V, com placa 4x2"</t>
  </si>
  <si>
    <t>Ventilador de teto base madeira sem alojamento para luminária, ref. Tron ou equivalente, com comando de interruptor simples, sem dimer para regulagem de velocidade</t>
  </si>
  <si>
    <t>QUANT</t>
  </si>
  <si>
    <t>CÓD.</t>
  </si>
  <si>
    <t>CONSTRUÇÃO</t>
  </si>
  <si>
    <t>TOTAL PLANILHADO</t>
  </si>
  <si>
    <t>Demolição de forro de madeira, sem reaproveitamento</t>
  </si>
  <si>
    <t>Remoção de telhas cerâmicas, tipo colonial, inclusive cumeeiras</t>
  </si>
  <si>
    <t>010228</t>
  </si>
  <si>
    <t>010255</t>
  </si>
  <si>
    <t>Telha em aço galvanizado trapezoidal 40, e=0.50mm, pintura cor branca nas duas faces, inclusive acessório de fixação, ref. Stanto André, Eternit, Metform ou equivalente</t>
  </si>
  <si>
    <t>090220</t>
  </si>
  <si>
    <t>RUFOS E CALHAS</t>
  </si>
  <si>
    <t>Rufo de chapa metálica nº 26 com largura de 30 cm</t>
  </si>
  <si>
    <t>Calha em chapa galvanizada com largura de 40 cm</t>
  </si>
  <si>
    <t>DATA: SETEMBRO DE 2017</t>
  </si>
  <si>
    <t>SALA DE AULA 2</t>
  </si>
  <si>
    <t>ÁREA</t>
  </si>
  <si>
    <t>SALA DE AULA 3</t>
  </si>
  <si>
    <t>SALA DE AULA 4</t>
  </si>
  <si>
    <t>SALA DE AULA 5</t>
  </si>
  <si>
    <t>SALA DE AULA 6</t>
  </si>
  <si>
    <t>SALA DE AULA 7</t>
  </si>
  <si>
    <t>SALA DOS PROFESSORES</t>
  </si>
  <si>
    <t>DEPÓSITO</t>
  </si>
  <si>
    <t xml:space="preserve">DIRETORIA </t>
  </si>
  <si>
    <t>SALA DE AULA 08</t>
  </si>
  <si>
    <t>TELHADO 1</t>
  </si>
  <si>
    <t>TELHADO 2</t>
  </si>
  <si>
    <t>TELHADO 3</t>
  </si>
  <si>
    <t>TELHADO 4</t>
  </si>
  <si>
    <t>TELHADO 5</t>
  </si>
  <si>
    <t>TELHADO 6</t>
  </si>
  <si>
    <t>Estrutura metalica em tesouras ou trelicas, vao livre de 20m, fornecimento e montagem, nao sendo considerados os fechamentos metalicos, as colunas, os servicos gerais em alvenaria e concreto, as telhas de cobertura e a pintura de acabamento</t>
  </si>
  <si>
    <t>Trama de aço composta por terças para telhados de até 2 águas para telha ondulada de fibrocimento, metálica, plástica ou termoacústica, inclusive uso transporte vertical</t>
  </si>
  <si>
    <t>Pintura de superfície metálica com uma demão de primer Epoxi e duas demãos de tinta à base de Epoxi</t>
  </si>
  <si>
    <t>ÁREA TOTAL</t>
  </si>
  <si>
    <t>Estrutura metalica em tesouras ou trelicas, vao livre de 12m, fornecimento e montagem, nao sendo considerados os fechamentos metalicos, as colunas, os servicos gerais em alvenaria e concreto, as telhas de cobertura e a pintura de acabamento</t>
  </si>
  <si>
    <t>Estrutura metalica em tesouras ou trelicas, vao livre de 15m, fornecimento e montagem, nao sendo considerados os fechamentos metalicos, as colunas, os servicos gerais em alvenaria e concreto, as telhas de cobertura e a pintura de acabamento</t>
  </si>
  <si>
    <t>010246</t>
  </si>
  <si>
    <t>SALA DE AULA 02</t>
  </si>
  <si>
    <t>SALA DE AULA 01</t>
  </si>
  <si>
    <t>PERIMET.</t>
  </si>
  <si>
    <t>SALA AULA PEQUENA</t>
  </si>
  <si>
    <t>SALA DE AULA 07</t>
  </si>
  <si>
    <t>SALA DE AULA 06</t>
  </si>
  <si>
    <t>SALA DE AULA 05</t>
  </si>
  <si>
    <t>SALA DE AULA 03</t>
  </si>
  <si>
    <t>DESPENSA</t>
  </si>
  <si>
    <t>CIRCULAÇÃO 1</t>
  </si>
  <si>
    <t>SALA DE AULA 04</t>
  </si>
  <si>
    <t>CIRCULAÇÃO 2</t>
  </si>
  <si>
    <t>ENTREGA DAS REFEIÇÕES</t>
  </si>
  <si>
    <t>PÁTIO COBERTO</t>
  </si>
  <si>
    <t>EXTERNO</t>
  </si>
  <si>
    <t>1.6</t>
  </si>
  <si>
    <t>Demolição de estrutura de madeira para telhado</t>
  </si>
  <si>
    <t>010325</t>
  </si>
  <si>
    <t>Pintura com tinta acrílica, marcas de referência Suvinil, Coral e Metalatex, inclusive selador acrílico, em paredes e forros, a duas demãos</t>
  </si>
  <si>
    <t>7.1</t>
  </si>
  <si>
    <t>7.2</t>
  </si>
  <si>
    <t>7.3</t>
  </si>
  <si>
    <t>7.4</t>
  </si>
  <si>
    <t>8.1</t>
  </si>
  <si>
    <t>8.2</t>
  </si>
  <si>
    <t>8.3</t>
  </si>
  <si>
    <t>8.4</t>
  </si>
  <si>
    <t>9.1</t>
  </si>
  <si>
    <t>ESQUADRIAS</t>
  </si>
  <si>
    <t xml:space="preserve">ESQUADRIAS </t>
  </si>
  <si>
    <t>080102</t>
  </si>
  <si>
    <t>Vidro plano transparente liso, com 4 mm de espessura</t>
  </si>
  <si>
    <t>061902</t>
  </si>
  <si>
    <t>Porta em madeira de Lei tipo Angelim Pedra ou equiv. c/ enchimento em madeira de 1ª qualidade esp. 30mm, com visor de vidro, inclusive alizares, dobradiças e fechaduras externas em latão cromado La Fonte/equiv. exclusive marco, nas dimensões: 0.80 x 2.10 m</t>
  </si>
  <si>
    <t>010240</t>
  </si>
  <si>
    <t>Retirada de pontos elétricos (luminárias, interruptores e tomadas)</t>
  </si>
  <si>
    <t>1.7</t>
  </si>
  <si>
    <t>Retirada de caixas/quadros elétricos</t>
  </si>
  <si>
    <t>010271</t>
  </si>
  <si>
    <t>1.8</t>
  </si>
  <si>
    <t>Quadro de distribuição de energia, de embutir, com 12 divisões modulares com barramento</t>
  </si>
  <si>
    <t>ILUMINAÇÃO</t>
  </si>
  <si>
    <t>TOMADA E INTERRUPTOR</t>
  </si>
  <si>
    <t>P1</t>
  </si>
  <si>
    <t>LADOS</t>
  </si>
  <si>
    <t>Pintura com tinta esmalte sintético, marcas de referência Suvinil, Coral ou Metalatex, a duas demãos, inclusive fundo anticorrosivo a uma demão, em metal</t>
  </si>
  <si>
    <r>
      <t xml:space="preserve">
</t>
    </r>
    <r>
      <rPr>
        <b/>
        <sz val="8"/>
        <rFont val="Verdana"/>
        <family val="2"/>
      </rPr>
      <t xml:space="preserve">PREFEITURA MUNICIPAL DE SÃO DOMINGOS DO NORTE
Rod. Gether Lopes de Farias, s/nº - Bairro Emílio Callegari São Domingos do Norte - ES - CEP 29745-000
Telefax: (027) 742 1219 - telefone (027) 742 1266 / 1216 / 1188
CNPJ 36.350.312/0001-72
</t>
    </r>
    <r>
      <rPr>
        <b/>
        <sz val="16"/>
        <rFont val="Verdana"/>
        <family val="2"/>
      </rPr>
      <t>CRONOGRAMA FISICO - FINANCEIRO</t>
    </r>
    <r>
      <rPr>
        <b/>
        <sz val="8"/>
        <rFont val="Verdana"/>
        <family val="2"/>
      </rPr>
      <t xml:space="preserve">
</t>
    </r>
  </si>
  <si>
    <t>PROJETO: "E.U.M" BRAÇO DO SUL"</t>
  </si>
  <si>
    <t xml:space="preserve"> Responsável:          </t>
  </si>
  <si>
    <t>DESCRIÇÃO DOS SERVIÇOS</t>
  </si>
  <si>
    <t>TOTAIS</t>
  </si>
  <si>
    <t>MÊS 01</t>
  </si>
  <si>
    <t>MÊS 02</t>
  </si>
  <si>
    <t>MÊS 03</t>
  </si>
  <si>
    <t>MÊS 04</t>
  </si>
  <si>
    <t>MÊS 05</t>
  </si>
  <si>
    <t>MÊS 06</t>
  </si>
  <si>
    <t>MÊS 07</t>
  </si>
  <si>
    <t>V. MENSAL</t>
  </si>
  <si>
    <t>PORC.</t>
  </si>
  <si>
    <t>SERVIÇOS COMPLEMENTARES</t>
  </si>
  <si>
    <t>PARCIAIS</t>
  </si>
  <si>
    <t>TOTAIS ACUMULADO</t>
  </si>
  <si>
    <t>REF. CUSTOS: IOPES 09/2017</t>
  </si>
  <si>
    <t>REF. CUSTO: IOPES 09/2017</t>
  </si>
  <si>
    <t>INSTALAÇÃO DO CANTEIRO DE OBRAS</t>
  </si>
  <si>
    <t>Placa de obra nas dimensões de 2.0 x 4.0 m, padrão IOPES</t>
  </si>
  <si>
    <t>010214</t>
  </si>
  <si>
    <t>ALT.</t>
  </si>
  <si>
    <t>BANDEIRAS DAS PORTAS</t>
  </si>
  <si>
    <t>BATENTES</t>
  </si>
  <si>
    <t>WC 1</t>
  </si>
  <si>
    <t>TETO WC 1</t>
  </si>
  <si>
    <t>WC 2</t>
  </si>
  <si>
    <t>TETO WC 2</t>
  </si>
  <si>
    <t>WC 3</t>
  </si>
  <si>
    <t>010208</t>
  </si>
  <si>
    <t>Retirada de revestimento antigo em reboco</t>
  </si>
  <si>
    <t>1.9</t>
  </si>
  <si>
    <t>010218</t>
  </si>
  <si>
    <t>4.4</t>
  </si>
  <si>
    <t>4.5</t>
  </si>
  <si>
    <t>4.6</t>
  </si>
  <si>
    <t>5.2</t>
  </si>
  <si>
    <t>7.5</t>
  </si>
  <si>
    <t>7.6</t>
  </si>
  <si>
    <t>9.2</t>
  </si>
  <si>
    <t>9.3</t>
  </si>
  <si>
    <t>9.4</t>
  </si>
  <si>
    <t>10.1</t>
  </si>
  <si>
    <t>SALA DE AULA 8</t>
  </si>
  <si>
    <t>REFEITÓRIO</t>
  </si>
  <si>
    <t>SALA DE AULA PEQUENA</t>
  </si>
  <si>
    <t>FIOS E CABOS</t>
  </si>
  <si>
    <t>Fio ou cabo de cobre termoplástico, com isolamento para 750V, seção de 6.0 mm2</t>
  </si>
  <si>
    <t>7.7</t>
  </si>
  <si>
    <t>7.8</t>
  </si>
  <si>
    <t>7.9</t>
  </si>
  <si>
    <t>Fio ou cabo de cobre termoplástico, com isolamento para 750V, seção de 4.0 mm2</t>
  </si>
  <si>
    <t>Fio ou cabo de cobre termoplástico, com isolamento para 750V, seção de 16.0 mm2</t>
  </si>
  <si>
    <t>Pintura com verniz brilhante, linha Premium, marcas de referência Suvinil, Coral ou Metalatex, em madeira, a três demãos</t>
  </si>
  <si>
    <t>GRADE J1</t>
  </si>
  <si>
    <t>GRADE J2</t>
  </si>
  <si>
    <t xml:space="preserve"> GRADE ENTRADA</t>
  </si>
  <si>
    <t>GRADE COZINHA</t>
  </si>
  <si>
    <t>JANELAS</t>
  </si>
  <si>
    <t>ALIZAR P1</t>
  </si>
  <si>
    <t>MARCO P1</t>
  </si>
  <si>
    <t>P2</t>
  </si>
  <si>
    <t>ALIZAR P2</t>
  </si>
  <si>
    <t>MARCO P2</t>
  </si>
  <si>
    <t>3.3</t>
  </si>
  <si>
    <t>061901</t>
  </si>
  <si>
    <t>Porta em madeira de Lei tipo Angelim Pedra ou equiv. c/ enchimento em madeira de 1ª qualidade esp. 30mm, com visor de vidro, inclusive alizares, dobradiças e fechaduras externas em latão cromado La Fonte/equiv. exclusive marco, nas dimensões: 0.70 x 2.10 m</t>
  </si>
  <si>
    <t>INSTALAÇÕES CANTEIRO</t>
  </si>
  <si>
    <t>FABRÍCIO BEZERRA CARLOS DE SOUZA</t>
  </si>
  <si>
    <t>ARQUITETO E URBANISTA</t>
  </si>
  <si>
    <t>CAU - A 50980-9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</si>
</sst>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00"/>
    <numFmt numFmtId="166" formatCode="_-* #,##0.00\ _E_s_c_._-;\-* #,##0.00\ _E_s_c_._-;_-* &quot;-&quot;??\ _E_s_c_._-;_-@_-"/>
    <numFmt numFmtId="167" formatCode="_(&quot;$&quot;* #,##0_);_(&quot;$&quot;* \(#,##0\);_(&quot;$&quot;* &quot;-&quot;_);_(@_)"/>
    <numFmt numFmtId="168" formatCode="00000"/>
    <numFmt numFmtId="169" formatCode="_(&quot;R$&quot;\ * #,##0.00_);_(&quot;R$&quot;\ * \(#,##0.00\);_(&quot;R$&quot;\ * &quot;-&quot;??_);_(@_)"/>
    <numFmt numFmtId="170" formatCode="&quot;R$&quot;\ #,##0.00"/>
    <numFmt numFmtId="171" formatCode="_-[$R$-416]* #,##0.00_-;\-[$R$-416]* #,##0.00_-;_-[$R$-416]* &quot;-&quot;??_-;_-@_-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9"/>
      <name val="Verdana"/>
      <family val="2"/>
    </font>
    <font>
      <b/>
      <i/>
      <sz val="8"/>
      <name val="Verdana"/>
      <family val="2"/>
    </font>
    <font>
      <b/>
      <sz val="12"/>
      <name val="Verdana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5"/>
      <name val="Times New Roman"/>
      <family val="1"/>
    </font>
    <font>
      <sz val="10"/>
      <color rgb="FF000000"/>
      <name val="Times New Roman"/>
      <family val="1"/>
    </font>
    <font>
      <sz val="11"/>
      <color indexed="8"/>
      <name val="Calibri"/>
      <family val="2"/>
    </font>
    <font>
      <b/>
      <sz val="20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3" tint="0.3999755851924192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Times New Roman"/>
      <family val="1"/>
    </font>
    <font>
      <sz val="9"/>
      <name val="Verdana"/>
      <family val="2"/>
    </font>
    <font>
      <b/>
      <sz val="7"/>
      <name val="Verdana"/>
      <family val="2"/>
    </font>
    <font>
      <b/>
      <i/>
      <sz val="10"/>
      <name val="Verdana"/>
      <family val="2"/>
    </font>
    <font>
      <b/>
      <sz val="10"/>
      <name val="Arial"/>
      <family val="2"/>
    </font>
    <font>
      <sz val="10"/>
      <name val="Arial"/>
    </font>
    <font>
      <b/>
      <i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16"/>
      <name val="Verdana"/>
      <family val="2"/>
    </font>
    <font>
      <sz val="7"/>
      <name val="Verdana"/>
      <family val="2"/>
    </font>
    <font>
      <sz val="9"/>
      <color rgb="FF000000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79">
    <xf numFmtId="0" fontId="0" fillId="0" borderId="0"/>
    <xf numFmtId="164" fontId="5" fillId="0" borderId="0" applyFont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4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5" borderId="0" applyNumberFormat="0" applyBorder="0" applyAlignment="0" applyProtection="0"/>
    <xf numFmtId="0" fontId="27" fillId="6" borderId="0" applyNumberFormat="0" applyBorder="0" applyAlignment="0" applyProtection="0"/>
    <xf numFmtId="0" fontId="28" fillId="7" borderId="0" applyNumberFormat="0" applyBorder="0" applyAlignment="0" applyProtection="0"/>
    <xf numFmtId="0" fontId="29" fillId="8" borderId="13" applyNumberFormat="0" applyAlignment="0" applyProtection="0"/>
    <xf numFmtId="0" fontId="30" fillId="9" borderId="14" applyNumberFormat="0" applyAlignment="0" applyProtection="0"/>
    <xf numFmtId="0" fontId="31" fillId="9" borderId="13" applyNumberFormat="0" applyAlignment="0" applyProtection="0"/>
    <xf numFmtId="0" fontId="32" fillId="0" borderId="15" applyNumberFormat="0" applyFill="0" applyAlignment="0" applyProtection="0"/>
    <xf numFmtId="0" fontId="33" fillId="10" borderId="16" applyNumberFormat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7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7" fillId="15" borderId="0" applyNumberFormat="0" applyBorder="0" applyAlignment="0" applyProtection="0"/>
    <xf numFmtId="0" fontId="37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7" fillId="19" borderId="0" applyNumberFormat="0" applyBorder="0" applyAlignment="0" applyProtection="0"/>
    <xf numFmtId="0" fontId="37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7" fillId="27" borderId="0" applyNumberFormat="0" applyBorder="0" applyAlignment="0" applyProtection="0"/>
    <xf numFmtId="0" fontId="37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7" fillId="31" borderId="0" applyNumberFormat="0" applyBorder="0" applyAlignment="0" applyProtection="0"/>
    <xf numFmtId="0" fontId="37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7" fillId="35" borderId="0" applyNumberFormat="0" applyBorder="0" applyAlignment="0" applyProtection="0"/>
    <xf numFmtId="0" fontId="3" fillId="0" borderId="0"/>
    <xf numFmtId="0" fontId="3" fillId="11" borderId="17" applyNumberFormat="0" applyFont="0" applyAlignment="0" applyProtection="0"/>
    <xf numFmtId="0" fontId="2" fillId="0" borderId="0"/>
    <xf numFmtId="0" fontId="2" fillId="11" borderId="17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1" fillId="0" borderId="0"/>
    <xf numFmtId="9" fontId="5" fillId="0" borderId="0" applyFont="0" applyFill="0" applyBorder="0" applyAlignment="0" applyProtection="0"/>
    <xf numFmtId="9" fontId="46" fillId="0" borderId="0" applyFont="0" applyFill="0" applyBorder="0" applyAlignment="0" applyProtection="0"/>
    <xf numFmtId="9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46" fillId="0" borderId="0" applyFont="0" applyFill="0" applyBorder="0" applyAlignment="0" applyProtection="0"/>
    <xf numFmtId="43" fontId="14" fillId="0" borderId="0" applyFont="0" applyFill="0" applyBorder="0" applyAlignment="0" applyProtection="0"/>
    <xf numFmtId="169" fontId="5" fillId="0" borderId="0" applyFont="0" applyFill="0" applyBorder="0" applyAlignment="0" applyProtection="0"/>
    <xf numFmtId="44" fontId="46" fillId="0" borderId="0" applyFont="0" applyFill="0" applyBorder="0" applyAlignment="0" applyProtection="0"/>
  </cellStyleXfs>
  <cellXfs count="340">
    <xf numFmtId="0" fontId="0" fillId="0" borderId="0" xfId="0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11" fillId="3" borderId="0" xfId="0" applyFont="1" applyFill="1" applyAlignment="1">
      <alignment horizontal="center"/>
    </xf>
    <xf numFmtId="0" fontId="12" fillId="3" borderId="0" xfId="0" applyFont="1" applyFill="1" applyAlignment="1">
      <alignment horizontal="center"/>
    </xf>
    <xf numFmtId="4" fontId="6" fillId="0" borderId="0" xfId="1" applyNumberFormat="1" applyFont="1" applyAlignment="1">
      <alignment vertical="center"/>
    </xf>
    <xf numFmtId="4" fontId="6" fillId="0" borderId="0" xfId="0" applyNumberFormat="1" applyFont="1" applyAlignment="1">
      <alignment vertical="center"/>
    </xf>
    <xf numFmtId="4" fontId="6" fillId="0" borderId="0" xfId="0" applyNumberFormat="1" applyFont="1" applyAlignment="1">
      <alignment horizontal="right" vertical="center"/>
    </xf>
    <xf numFmtId="4" fontId="39" fillId="4" borderId="1" xfId="0" applyNumberFormat="1" applyFont="1" applyFill="1" applyBorder="1" applyAlignment="1">
      <alignment horizontal="right" wrapText="1"/>
    </xf>
    <xf numFmtId="49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vertical="center"/>
    </xf>
    <xf numFmtId="4" fontId="5" fillId="3" borderId="0" xfId="1" applyNumberFormat="1" applyFont="1" applyFill="1" applyAlignment="1">
      <alignment vertical="center"/>
    </xf>
    <xf numFmtId="4" fontId="5" fillId="3" borderId="0" xfId="0" applyNumberFormat="1" applyFont="1" applyFill="1" applyAlignment="1">
      <alignment vertical="center"/>
    </xf>
    <xf numFmtId="4" fontId="5" fillId="3" borderId="0" xfId="0" applyNumberFormat="1" applyFont="1" applyFill="1" applyAlignment="1">
      <alignment horizontal="right" vertical="center"/>
    </xf>
    <xf numFmtId="0" fontId="5" fillId="0" borderId="0" xfId="0" applyFont="1" applyAlignment="1">
      <alignment vertical="center"/>
    </xf>
    <xf numFmtId="0" fontId="5" fillId="3" borderId="0" xfId="0" applyFont="1" applyFill="1"/>
    <xf numFmtId="0" fontId="5" fillId="0" borderId="8" xfId="0" applyFont="1" applyBorder="1" applyAlignment="1">
      <alignment vertical="center"/>
    </xf>
    <xf numFmtId="0" fontId="7" fillId="2" borderId="0" xfId="0" applyFont="1" applyFill="1" applyAlignment="1">
      <alignment vertical="center" wrapText="1"/>
    </xf>
    <xf numFmtId="0" fontId="42" fillId="2" borderId="0" xfId="0" applyFont="1" applyFill="1" applyAlignment="1">
      <alignment vertical="center" wrapText="1"/>
    </xf>
    <xf numFmtId="0" fontId="5" fillId="0" borderId="0" xfId="0" applyFont="1" applyBorder="1" applyAlignment="1">
      <alignment vertical="center"/>
    </xf>
    <xf numFmtId="0" fontId="42" fillId="2" borderId="5" xfId="0" applyFont="1" applyFill="1" applyBorder="1" applyAlignment="1">
      <alignment horizontal="left" vertical="center"/>
    </xf>
    <xf numFmtId="4" fontId="42" fillId="2" borderId="5" xfId="0" applyNumberFormat="1" applyFont="1" applyFill="1" applyBorder="1" applyAlignment="1">
      <alignment vertical="center" wrapText="1"/>
    </xf>
    <xf numFmtId="4" fontId="43" fillId="3" borderId="5" xfId="1" applyNumberFormat="1" applyFont="1" applyFill="1" applyBorder="1" applyAlignment="1">
      <alignment vertical="center" wrapText="1"/>
    </xf>
    <xf numFmtId="4" fontId="43" fillId="2" borderId="0" xfId="0" applyNumberFormat="1" applyFont="1" applyFill="1" applyBorder="1" applyAlignment="1">
      <alignment horizontal="right" vertical="center" wrapText="1"/>
    </xf>
    <xf numFmtId="0" fontId="44" fillId="4" borderId="1" xfId="0" applyFont="1" applyFill="1" applyBorder="1" applyAlignment="1">
      <alignment horizontal="center" vertical="center" wrapText="1"/>
    </xf>
    <xf numFmtId="49" fontId="44" fillId="4" borderId="1" xfId="0" applyNumberFormat="1" applyFont="1" applyFill="1" applyBorder="1" applyAlignment="1">
      <alignment horizontal="center" vertical="center" wrapText="1"/>
    </xf>
    <xf numFmtId="0" fontId="44" fillId="4" borderId="1" xfId="0" applyFont="1" applyFill="1" applyBorder="1" applyAlignment="1">
      <alignment vertical="center" wrapText="1"/>
    </xf>
    <xf numFmtId="4" fontId="44" fillId="4" borderId="1" xfId="1" applyNumberFormat="1" applyFont="1" applyFill="1" applyBorder="1" applyAlignment="1">
      <alignment horizontal="center" vertical="center" wrapText="1"/>
    </xf>
    <xf numFmtId="4" fontId="39" fillId="4" borderId="1" xfId="1" applyNumberFormat="1" applyFont="1" applyFill="1" applyBorder="1" applyAlignment="1">
      <alignment horizontal="center" vertical="center" wrapText="1"/>
    </xf>
    <xf numFmtId="4" fontId="39" fillId="4" borderId="1" xfId="1" applyNumberFormat="1" applyFont="1" applyFill="1" applyBorder="1" applyAlignment="1">
      <alignment horizontal="right" vertical="center" wrapText="1"/>
    </xf>
    <xf numFmtId="0" fontId="5" fillId="4" borderId="0" xfId="0" applyFont="1" applyFill="1" applyAlignment="1">
      <alignment vertical="center"/>
    </xf>
    <xf numFmtId="0" fontId="44" fillId="4" borderId="2" xfId="0" applyFont="1" applyFill="1" applyBorder="1" applyAlignment="1">
      <alignment horizontal="center" wrapText="1"/>
    </xf>
    <xf numFmtId="49" fontId="44" fillId="4" borderId="1" xfId="0" applyNumberFormat="1" applyFont="1" applyFill="1" applyBorder="1" applyAlignment="1">
      <alignment horizontal="center" wrapText="1"/>
    </xf>
    <xf numFmtId="0" fontId="39" fillId="4" borderId="1" xfId="0" applyFont="1" applyFill="1" applyBorder="1" applyAlignment="1">
      <alignment horizontal="left" wrapText="1"/>
    </xf>
    <xf numFmtId="0" fontId="44" fillId="4" borderId="1" xfId="0" applyFont="1" applyFill="1" applyBorder="1" applyAlignment="1">
      <alignment horizontal="center" wrapText="1"/>
    </xf>
    <xf numFmtId="4" fontId="44" fillId="4" borderId="1" xfId="1" applyNumberFormat="1" applyFont="1" applyFill="1" applyBorder="1" applyAlignment="1">
      <alignment horizontal="center" wrapText="1"/>
    </xf>
    <xf numFmtId="4" fontId="39" fillId="4" borderId="1" xfId="1" applyNumberFormat="1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40" fillId="3" borderId="1" xfId="0" applyFont="1" applyFill="1" applyBorder="1" applyAlignment="1">
      <alignment horizontal="center" vertical="center" wrapText="1"/>
    </xf>
    <xf numFmtId="0" fontId="40" fillId="3" borderId="1" xfId="0" applyFont="1" applyFill="1" applyBorder="1" applyAlignment="1">
      <alignment horizontal="left" vertical="center" wrapText="1"/>
    </xf>
    <xf numFmtId="4" fontId="40" fillId="3" borderId="1" xfId="0" applyNumberFormat="1" applyFont="1" applyFill="1" applyBorder="1" applyAlignment="1">
      <alignment horizontal="right" vertical="center" wrapText="1"/>
    </xf>
    <xf numFmtId="0" fontId="40" fillId="3" borderId="1" xfId="0" applyFont="1" applyFill="1" applyBorder="1" applyAlignment="1">
      <alignment horizontal="right" vertical="center" wrapText="1"/>
    </xf>
    <xf numFmtId="164" fontId="5" fillId="4" borderId="0" xfId="0" applyNumberFormat="1" applyFont="1" applyFill="1" applyAlignment="1">
      <alignment vertical="center"/>
    </xf>
    <xf numFmtId="43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4" fontId="5" fillId="0" borderId="0" xfId="1" applyNumberFormat="1" applyFont="1" applyAlignment="1">
      <alignment vertical="center"/>
    </xf>
    <xf numFmtId="4" fontId="5" fillId="0" borderId="0" xfId="0" applyNumberFormat="1" applyFont="1" applyAlignment="1">
      <alignment vertical="center"/>
    </xf>
    <xf numFmtId="4" fontId="5" fillId="0" borderId="0" xfId="0" applyNumberFormat="1" applyFont="1" applyAlignment="1">
      <alignment horizontal="right" vertical="center"/>
    </xf>
    <xf numFmtId="0" fontId="40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4" fontId="0" fillId="0" borderId="0" xfId="0" applyNumberFormat="1"/>
    <xf numFmtId="4" fontId="21" fillId="0" borderId="0" xfId="5" applyNumberFormat="1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center"/>
    </xf>
    <xf numFmtId="4" fontId="0" fillId="3" borderId="0" xfId="0" applyNumberFormat="1" applyFill="1"/>
    <xf numFmtId="0" fontId="0" fillId="3" borderId="0" xfId="0" applyFill="1"/>
    <xf numFmtId="4" fontId="21" fillId="3" borderId="0" xfId="5" applyNumberFormat="1" applyFont="1" applyFill="1" applyBorder="1" applyAlignment="1">
      <alignment horizontal="center" vertical="center"/>
    </xf>
    <xf numFmtId="0" fontId="15" fillId="0" borderId="0" xfId="5" applyFont="1" applyBorder="1" applyAlignment="1">
      <alignment horizontal="center" vertical="center"/>
    </xf>
    <xf numFmtId="4" fontId="15" fillId="0" borderId="0" xfId="5" applyNumberFormat="1" applyFont="1" applyBorder="1" applyAlignment="1">
      <alignment horizontal="center" vertical="center"/>
    </xf>
    <xf numFmtId="0" fontId="17" fillId="0" borderId="0" xfId="5" applyFont="1" applyBorder="1" applyAlignment="1">
      <alignment horizontal="center" vertical="center"/>
    </xf>
    <xf numFmtId="4" fontId="17" fillId="0" borderId="0" xfId="5" applyNumberFormat="1" applyFont="1" applyBorder="1" applyAlignment="1">
      <alignment horizontal="center" vertical="center"/>
    </xf>
    <xf numFmtId="4" fontId="18" fillId="0" borderId="0" xfId="7" applyNumberFormat="1" applyFont="1" applyFill="1" applyBorder="1" applyAlignment="1">
      <alignment vertical="center"/>
    </xf>
    <xf numFmtId="4" fontId="18" fillId="3" borderId="0" xfId="7" applyNumberFormat="1" applyFont="1" applyFill="1" applyBorder="1" applyAlignment="1">
      <alignment vertical="center"/>
    </xf>
    <xf numFmtId="4" fontId="21" fillId="0" borderId="0" xfId="5" applyNumberFormat="1" applyFont="1" applyFill="1" applyBorder="1" applyAlignment="1">
      <alignment horizontal="center" vertical="center"/>
    </xf>
    <xf numFmtId="4" fontId="21" fillId="0" borderId="0" xfId="5" applyNumberFormat="1" applyFont="1" applyFill="1" applyBorder="1" applyAlignment="1">
      <alignment horizontal="center" vertical="center"/>
    </xf>
    <xf numFmtId="4" fontId="21" fillId="0" borderId="0" xfId="5" applyNumberFormat="1" applyFont="1" applyFill="1" applyBorder="1" applyAlignment="1">
      <alignment horizontal="center" vertical="center"/>
    </xf>
    <xf numFmtId="4" fontId="21" fillId="0" borderId="0" xfId="5" applyNumberFormat="1" applyFont="1" applyFill="1" applyBorder="1" applyAlignment="1">
      <alignment horizontal="center" vertical="center"/>
    </xf>
    <xf numFmtId="4" fontId="21" fillId="3" borderId="0" xfId="5" applyNumberFormat="1" applyFont="1" applyFill="1" applyBorder="1" applyAlignment="1">
      <alignment horizontal="center" vertical="center"/>
    </xf>
    <xf numFmtId="4" fontId="21" fillId="0" borderId="0" xfId="5" applyNumberFormat="1" applyFont="1" applyFill="1" applyBorder="1" applyAlignment="1">
      <alignment horizontal="center" vertical="center"/>
    </xf>
    <xf numFmtId="0" fontId="15" fillId="3" borderId="3" xfId="5" applyFont="1" applyFill="1" applyBorder="1" applyAlignment="1">
      <alignment horizontal="center" vertical="center"/>
    </xf>
    <xf numFmtId="4" fontId="15" fillId="3" borderId="3" xfId="5" applyNumberFormat="1" applyFont="1" applyFill="1" applyBorder="1" applyAlignment="1">
      <alignment horizontal="center" vertical="center"/>
    </xf>
    <xf numFmtId="4" fontId="18" fillId="0" borderId="26" xfId="5" applyNumberFormat="1" applyFont="1" applyFill="1" applyBorder="1" applyAlignment="1">
      <alignment horizontal="center" vertical="center"/>
    </xf>
    <xf numFmtId="4" fontId="19" fillId="0" borderId="26" xfId="5" applyNumberFormat="1" applyFont="1" applyFill="1" applyBorder="1" applyAlignment="1">
      <alignment horizontal="center" vertical="center"/>
    </xf>
    <xf numFmtId="49" fontId="16" fillId="0" borderId="25" xfId="5" applyNumberFormat="1" applyFont="1" applyFill="1" applyBorder="1" applyAlignment="1">
      <alignment horizontal="left" vertical="center"/>
    </xf>
    <xf numFmtId="4" fontId="16" fillId="0" borderId="26" xfId="5" applyNumberFormat="1" applyFont="1" applyFill="1" applyBorder="1" applyAlignment="1">
      <alignment horizontal="center" vertical="center" wrapText="1"/>
    </xf>
    <xf numFmtId="4" fontId="16" fillId="0" borderId="26" xfId="5" applyNumberFormat="1" applyFont="1" applyFill="1" applyBorder="1" applyAlignment="1">
      <alignment vertical="center" wrapText="1"/>
    </xf>
    <xf numFmtId="4" fontId="19" fillId="0" borderId="26" xfId="7" applyNumberFormat="1" applyFont="1" applyFill="1" applyBorder="1"/>
    <xf numFmtId="0" fontId="0" fillId="0" borderId="25" xfId="0" applyBorder="1"/>
    <xf numFmtId="0" fontId="19" fillId="0" borderId="26" xfId="5" applyFont="1" applyFill="1" applyBorder="1" applyAlignment="1">
      <alignment horizontal="left" vertical="center"/>
    </xf>
    <xf numFmtId="0" fontId="0" fillId="3" borderId="3" xfId="0" applyFill="1" applyBorder="1"/>
    <xf numFmtId="4" fontId="21" fillId="3" borderId="3" xfId="5" applyNumberFormat="1" applyFont="1" applyFill="1" applyBorder="1" applyAlignment="1">
      <alignment horizontal="center" vertical="center"/>
    </xf>
    <xf numFmtId="0" fontId="47" fillId="4" borderId="1" xfId="0" applyFont="1" applyFill="1" applyBorder="1" applyAlignment="1">
      <alignment horizontal="center" vertical="center" wrapText="1"/>
    </xf>
    <xf numFmtId="49" fontId="47" fillId="4" borderId="1" xfId="0" applyNumberFormat="1" applyFont="1" applyFill="1" applyBorder="1" applyAlignment="1">
      <alignment horizontal="center" vertical="center" wrapText="1"/>
    </xf>
    <xf numFmtId="0" fontId="47" fillId="4" borderId="1" xfId="0" applyFont="1" applyFill="1" applyBorder="1" applyAlignment="1">
      <alignment vertical="center" wrapText="1"/>
    </xf>
    <xf numFmtId="4" fontId="47" fillId="4" borderId="1" xfId="1" applyNumberFormat="1" applyFont="1" applyFill="1" applyBorder="1" applyAlignment="1">
      <alignment horizontal="center" vertical="center" wrapText="1"/>
    </xf>
    <xf numFmtId="4" fontId="7" fillId="4" borderId="1" xfId="1" applyNumberFormat="1" applyFont="1" applyFill="1" applyBorder="1" applyAlignment="1">
      <alignment horizontal="center" vertical="center" wrapText="1"/>
    </xf>
    <xf numFmtId="0" fontId="47" fillId="4" borderId="1" xfId="0" applyFont="1" applyFill="1" applyBorder="1" applyAlignment="1">
      <alignment horizontal="center" wrapText="1"/>
    </xf>
    <xf numFmtId="49" fontId="47" fillId="4" borderId="1" xfId="0" applyNumberFormat="1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left" wrapText="1"/>
    </xf>
    <xf numFmtId="4" fontId="47" fillId="4" borderId="1" xfId="1" applyNumberFormat="1" applyFont="1" applyFill="1" applyBorder="1" applyAlignment="1">
      <alignment horizontal="center" wrapText="1"/>
    </xf>
    <xf numFmtId="4" fontId="7" fillId="4" borderId="1" xfId="1" applyNumberFormat="1" applyFont="1" applyFill="1" applyBorder="1" applyAlignment="1">
      <alignment horizontal="center" wrapText="1"/>
    </xf>
    <xf numFmtId="0" fontId="42" fillId="3" borderId="1" xfId="0" applyFont="1" applyFill="1" applyBorder="1" applyAlignment="1">
      <alignment horizontal="center" vertical="center" wrapText="1"/>
    </xf>
    <xf numFmtId="49" fontId="42" fillId="3" borderId="1" xfId="0" applyNumberFormat="1" applyFont="1" applyFill="1" applyBorder="1" applyAlignment="1">
      <alignment horizontal="center" vertical="center" wrapText="1"/>
    </xf>
    <xf numFmtId="0" fontId="42" fillId="3" borderId="1" xfId="0" applyFont="1" applyFill="1" applyBorder="1" applyAlignment="1">
      <alignment horizontal="justify" vertical="center" wrapText="1"/>
    </xf>
    <xf numFmtId="4" fontId="42" fillId="3" borderId="1" xfId="0" applyNumberFormat="1" applyFont="1" applyFill="1" applyBorder="1" applyAlignment="1">
      <alignment horizontal="right" vertical="center" wrapText="1"/>
    </xf>
    <xf numFmtId="0" fontId="7" fillId="3" borderId="1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horizontal="right" vertical="center" wrapText="1"/>
    </xf>
    <xf numFmtId="0" fontId="19" fillId="0" borderId="26" xfId="5" applyFont="1" applyFill="1" applyBorder="1" applyAlignment="1">
      <alignment horizontal="left" vertical="center"/>
    </xf>
    <xf numFmtId="4" fontId="18" fillId="0" borderId="26" xfId="5" applyNumberFormat="1" applyFont="1" applyFill="1" applyBorder="1" applyAlignment="1">
      <alignment horizontal="center" vertical="center"/>
    </xf>
    <xf numFmtId="0" fontId="18" fillId="0" borderId="25" xfId="5" applyFont="1" applyFill="1" applyBorder="1" applyAlignment="1">
      <alignment horizontal="center" vertical="center"/>
    </xf>
    <xf numFmtId="4" fontId="18" fillId="0" borderId="26" xfId="5" applyNumberFormat="1" applyFont="1" applyFill="1" applyBorder="1" applyAlignment="1">
      <alignment horizontal="center" vertical="center"/>
    </xf>
    <xf numFmtId="0" fontId="19" fillId="0" borderId="26" xfId="5" applyFont="1" applyFill="1" applyBorder="1" applyAlignment="1">
      <alignment horizontal="left" vertical="center"/>
    </xf>
    <xf numFmtId="0" fontId="18" fillId="0" borderId="29" xfId="5" applyFont="1" applyFill="1" applyBorder="1" applyAlignment="1">
      <alignment horizontal="center" vertical="center"/>
    </xf>
    <xf numFmtId="0" fontId="18" fillId="0" borderId="30" xfId="5" applyFont="1" applyFill="1" applyBorder="1" applyAlignment="1">
      <alignment horizontal="center" vertical="center"/>
    </xf>
    <xf numFmtId="0" fontId="17" fillId="36" borderId="25" xfId="5" applyFont="1" applyFill="1" applyBorder="1" applyAlignment="1">
      <alignment horizontal="center" vertical="center"/>
    </xf>
    <xf numFmtId="0" fontId="40" fillId="37" borderId="25" xfId="0" applyFont="1" applyFill="1" applyBorder="1" applyAlignment="1">
      <alignment horizontal="center" vertical="center" wrapText="1"/>
    </xf>
    <xf numFmtId="4" fontId="18" fillId="37" borderId="26" xfId="7" applyNumberFormat="1" applyFont="1" applyFill="1" applyBorder="1" applyAlignment="1">
      <alignment vertical="center"/>
    </xf>
    <xf numFmtId="4" fontId="18" fillId="37" borderId="27" xfId="7" applyNumberFormat="1" applyFont="1" applyFill="1" applyBorder="1" applyAlignment="1">
      <alignment vertical="center"/>
    </xf>
    <xf numFmtId="4" fontId="18" fillId="0" borderId="26" xfId="5" applyNumberFormat="1" applyFont="1" applyFill="1" applyBorder="1" applyAlignment="1">
      <alignment horizontal="center" vertical="center" wrapText="1"/>
    </xf>
    <xf numFmtId="4" fontId="20" fillId="0" borderId="26" xfId="7" applyNumberFormat="1" applyFont="1" applyFill="1" applyBorder="1"/>
    <xf numFmtId="4" fontId="18" fillId="0" borderId="26" xfId="5" applyNumberFormat="1" applyFont="1" applyFill="1" applyBorder="1" applyAlignment="1">
      <alignment horizontal="center" vertical="center"/>
    </xf>
    <xf numFmtId="0" fontId="19" fillId="0" borderId="26" xfId="5" applyFont="1" applyFill="1" applyBorder="1" applyAlignment="1">
      <alignment horizontal="left" vertical="center"/>
    </xf>
    <xf numFmtId="0" fontId="18" fillId="0" borderId="25" xfId="5" applyFont="1" applyFill="1" applyBorder="1" applyAlignment="1">
      <alignment horizontal="center" vertical="center"/>
    </xf>
    <xf numFmtId="4" fontId="18" fillId="0" borderId="26" xfId="5" applyNumberFormat="1" applyFont="1" applyFill="1" applyBorder="1" applyAlignment="1">
      <alignment horizontal="center" vertical="center"/>
    </xf>
    <xf numFmtId="0" fontId="19" fillId="0" borderId="26" xfId="5" applyFont="1" applyFill="1" applyBorder="1" applyAlignment="1">
      <alignment horizontal="left" vertical="center"/>
    </xf>
    <xf numFmtId="4" fontId="18" fillId="0" borderId="26" xfId="5" applyNumberFormat="1" applyFont="1" applyFill="1" applyBorder="1" applyAlignment="1">
      <alignment horizontal="center" vertical="center"/>
    </xf>
    <xf numFmtId="4" fontId="18" fillId="0" borderId="26" xfId="5" applyNumberFormat="1" applyFont="1" applyFill="1" applyBorder="1" applyAlignment="1">
      <alignment horizontal="center" vertical="center"/>
    </xf>
    <xf numFmtId="0" fontId="19" fillId="0" borderId="26" xfId="5" applyFont="1" applyFill="1" applyBorder="1" applyAlignment="1">
      <alignment horizontal="left" vertical="center"/>
    </xf>
    <xf numFmtId="4" fontId="21" fillId="0" borderId="37" xfId="5" applyNumberFormat="1" applyFont="1" applyFill="1" applyBorder="1" applyAlignment="1">
      <alignment vertical="center"/>
    </xf>
    <xf numFmtId="4" fontId="21" fillId="0" borderId="4" xfId="5" applyNumberFormat="1" applyFont="1" applyFill="1" applyBorder="1" applyAlignment="1">
      <alignment vertical="center"/>
    </xf>
    <xf numFmtId="4" fontId="21" fillId="0" borderId="34" xfId="5" applyNumberFormat="1" applyFont="1" applyFill="1" applyBorder="1" applyAlignment="1">
      <alignment vertical="center"/>
    </xf>
    <xf numFmtId="4" fontId="21" fillId="0" borderId="28" xfId="5" applyNumberFormat="1" applyFont="1" applyFill="1" applyBorder="1" applyAlignment="1">
      <alignment vertical="center"/>
    </xf>
    <xf numFmtId="4" fontId="21" fillId="0" borderId="0" xfId="5" applyNumberFormat="1" applyFont="1" applyFill="1" applyBorder="1" applyAlignment="1">
      <alignment vertical="center"/>
    </xf>
    <xf numFmtId="4" fontId="21" fillId="0" borderId="31" xfId="5" applyNumberFormat="1" applyFont="1" applyFill="1" applyBorder="1" applyAlignment="1">
      <alignment vertical="center"/>
    </xf>
    <xf numFmtId="4" fontId="21" fillId="0" borderId="35" xfId="5" applyNumberFormat="1" applyFont="1" applyFill="1" applyBorder="1" applyAlignment="1">
      <alignment vertical="center"/>
    </xf>
    <xf numFmtId="4" fontId="21" fillId="0" borderId="5" xfId="5" applyNumberFormat="1" applyFont="1" applyFill="1" applyBorder="1" applyAlignment="1">
      <alignment vertical="center"/>
    </xf>
    <xf numFmtId="4" fontId="21" fillId="0" borderId="33" xfId="5" applyNumberFormat="1" applyFont="1" applyFill="1" applyBorder="1" applyAlignment="1">
      <alignment vertical="center"/>
    </xf>
    <xf numFmtId="0" fontId="18" fillId="0" borderId="32" xfId="5" applyFont="1" applyFill="1" applyBorder="1" applyAlignment="1">
      <alignment horizontal="center" vertical="center"/>
    </xf>
    <xf numFmtId="4" fontId="20" fillId="0" borderId="26" xfId="5" applyNumberFormat="1" applyFont="1" applyFill="1" applyBorder="1" applyAlignment="1">
      <alignment horizontal="center" vertical="center"/>
    </xf>
    <xf numFmtId="4" fontId="18" fillId="0" borderId="26" xfId="5" applyNumberFormat="1" applyFont="1" applyFill="1" applyBorder="1" applyAlignment="1">
      <alignment horizontal="center" vertical="center"/>
    </xf>
    <xf numFmtId="0" fontId="19" fillId="0" borderId="26" xfId="5" applyFont="1" applyFill="1" applyBorder="1" applyAlignment="1">
      <alignment horizontal="left" vertical="center"/>
    </xf>
    <xf numFmtId="0" fontId="18" fillId="0" borderId="25" xfId="5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wrapText="1"/>
    </xf>
    <xf numFmtId="0" fontId="7" fillId="3" borderId="9" xfId="0" applyFont="1" applyFill="1" applyBorder="1" applyAlignment="1">
      <alignment horizontal="center" wrapText="1"/>
    </xf>
    <xf numFmtId="0" fontId="42" fillId="0" borderId="1" xfId="0" applyFont="1" applyFill="1" applyBorder="1" applyAlignment="1">
      <alignment horizontal="center" vertical="center" wrapText="1"/>
    </xf>
    <xf numFmtId="49" fontId="42" fillId="0" borderId="1" xfId="0" applyNumberFormat="1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justify" vertical="center" wrapText="1"/>
    </xf>
    <xf numFmtId="4" fontId="42" fillId="0" borderId="1" xfId="0" applyNumberFormat="1" applyFont="1" applyFill="1" applyBorder="1" applyAlignment="1">
      <alignment horizontal="right" vertical="center" wrapText="1"/>
    </xf>
    <xf numFmtId="0" fontId="42" fillId="0" borderId="1" xfId="0" applyFont="1" applyFill="1" applyBorder="1" applyAlignment="1">
      <alignment horizontal="justify" vertical="center" wrapText="1"/>
    </xf>
    <xf numFmtId="168" fontId="42" fillId="0" borderId="1" xfId="0" applyNumberFormat="1" applyFont="1" applyFill="1" applyBorder="1" applyAlignment="1">
      <alignment horizontal="center" vertical="center" wrapText="1"/>
    </xf>
    <xf numFmtId="4" fontId="18" fillId="0" borderId="26" xfId="5" applyNumberFormat="1" applyFont="1" applyFill="1" applyBorder="1" applyAlignment="1">
      <alignment horizontal="center" vertical="center"/>
    </xf>
    <xf numFmtId="4" fontId="21" fillId="0" borderId="0" xfId="5" applyNumberFormat="1" applyFont="1" applyFill="1" applyBorder="1" applyAlignment="1">
      <alignment horizontal="center" vertical="center"/>
    </xf>
    <xf numFmtId="169" fontId="0" fillId="0" borderId="0" xfId="0" applyNumberFormat="1"/>
    <xf numFmtId="0" fontId="48" fillId="0" borderId="1" xfId="2" applyFont="1" applyBorder="1" applyAlignment="1">
      <alignment vertical="center"/>
    </xf>
    <xf numFmtId="169" fontId="48" fillId="0" borderId="1" xfId="77" applyFont="1" applyBorder="1" applyAlignment="1">
      <alignment vertical="center"/>
    </xf>
    <xf numFmtId="10" fontId="48" fillId="0" borderId="1" xfId="77" applyNumberFormat="1" applyFont="1" applyBorder="1" applyAlignment="1">
      <alignment vertical="center"/>
    </xf>
    <xf numFmtId="0" fontId="48" fillId="38" borderId="1" xfId="2" applyFont="1" applyFill="1" applyBorder="1" applyAlignment="1">
      <alignment vertical="center"/>
    </xf>
    <xf numFmtId="44" fontId="49" fillId="38" borderId="1" xfId="77" applyNumberFormat="1" applyFont="1" applyFill="1" applyBorder="1" applyAlignment="1">
      <alignment vertical="center"/>
    </xf>
    <xf numFmtId="44" fontId="49" fillId="38" borderId="1" xfId="77" applyNumberFormat="1" applyFont="1" applyFill="1" applyBorder="1" applyAlignment="1">
      <alignment horizontal="right" vertical="center"/>
    </xf>
    <xf numFmtId="10" fontId="49" fillId="38" borderId="1" xfId="77" applyNumberFormat="1" applyFont="1" applyFill="1" applyBorder="1" applyAlignment="1">
      <alignment vertical="center"/>
    </xf>
    <xf numFmtId="165" fontId="49" fillId="38" borderId="1" xfId="2" applyNumberFormat="1" applyFont="1" applyFill="1" applyBorder="1" applyAlignment="1">
      <alignment horizontal="center" vertical="center"/>
    </xf>
    <xf numFmtId="0" fontId="51" fillId="39" borderId="42" xfId="2" applyFont="1" applyFill="1" applyBorder="1" applyAlignment="1">
      <alignment horizontal="center" vertical="center" wrapText="1"/>
    </xf>
    <xf numFmtId="0" fontId="51" fillId="39" borderId="43" xfId="2" applyFont="1" applyFill="1" applyBorder="1" applyAlignment="1">
      <alignment vertical="center"/>
    </xf>
    <xf numFmtId="165" fontId="48" fillId="0" borderId="44" xfId="2" applyNumberFormat="1" applyFont="1" applyBorder="1" applyAlignment="1">
      <alignment horizontal="center" vertical="center"/>
    </xf>
    <xf numFmtId="0" fontId="49" fillId="38" borderId="44" xfId="2" applyFont="1" applyFill="1" applyBorder="1" applyAlignment="1">
      <alignment vertical="center"/>
    </xf>
    <xf numFmtId="0" fontId="49" fillId="39" borderId="46" xfId="2" applyFont="1" applyFill="1" applyBorder="1" applyAlignment="1">
      <alignment vertical="center"/>
    </xf>
    <xf numFmtId="0" fontId="48" fillId="39" borderId="47" xfId="2" applyFont="1" applyFill="1" applyBorder="1" applyAlignment="1">
      <alignment vertical="center"/>
    </xf>
    <xf numFmtId="170" fontId="48" fillId="39" borderId="47" xfId="2" applyNumberFormat="1" applyFont="1" applyFill="1" applyBorder="1" applyAlignment="1">
      <alignment vertical="center"/>
    </xf>
    <xf numFmtId="44" fontId="49" fillId="39" borderId="47" xfId="77" applyNumberFormat="1" applyFont="1" applyFill="1" applyBorder="1" applyAlignment="1">
      <alignment horizontal="right" vertical="center"/>
    </xf>
    <xf numFmtId="10" fontId="49" fillId="39" borderId="47" xfId="77" applyNumberFormat="1" applyFont="1" applyFill="1" applyBorder="1" applyAlignment="1">
      <alignment horizontal="right" vertical="center"/>
    </xf>
    <xf numFmtId="0" fontId="7" fillId="2" borderId="6" xfId="0" applyFont="1" applyFill="1" applyBorder="1" applyAlignment="1">
      <alignment vertical="center" wrapText="1"/>
    </xf>
    <xf numFmtId="0" fontId="42" fillId="2" borderId="0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/>
    </xf>
    <xf numFmtId="0" fontId="7" fillId="2" borderId="21" xfId="0" applyFont="1" applyFill="1" applyBorder="1" applyAlignment="1">
      <alignment horizontal="center" vertical="center" wrapText="1"/>
    </xf>
    <xf numFmtId="4" fontId="43" fillId="2" borderId="7" xfId="0" applyNumberFormat="1" applyFont="1" applyFill="1" applyBorder="1" applyAlignment="1">
      <alignment horizontal="right" vertical="center" wrapText="1"/>
    </xf>
    <xf numFmtId="0" fontId="47" fillId="4" borderId="44" xfId="0" applyFont="1" applyFill="1" applyBorder="1" applyAlignment="1">
      <alignment horizontal="center" vertical="center" wrapText="1"/>
    </xf>
    <xf numFmtId="4" fontId="7" fillId="4" borderId="45" xfId="1" applyNumberFormat="1" applyFont="1" applyFill="1" applyBorder="1" applyAlignment="1">
      <alignment horizontal="center" vertical="center" wrapText="1"/>
    </xf>
    <xf numFmtId="0" fontId="47" fillId="4" borderId="44" xfId="0" applyFont="1" applyFill="1" applyBorder="1" applyAlignment="1">
      <alignment horizontal="center" wrapText="1"/>
    </xf>
    <xf numFmtId="4" fontId="7" fillId="4" borderId="45" xfId="0" applyNumberFormat="1" applyFont="1" applyFill="1" applyBorder="1" applyAlignment="1">
      <alignment horizontal="right" wrapText="1"/>
    </xf>
    <xf numFmtId="0" fontId="42" fillId="3" borderId="44" xfId="0" applyFont="1" applyFill="1" applyBorder="1" applyAlignment="1">
      <alignment horizontal="center" vertical="center" wrapText="1"/>
    </xf>
    <xf numFmtId="0" fontId="42" fillId="0" borderId="44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wrapText="1"/>
    </xf>
    <xf numFmtId="0" fontId="7" fillId="3" borderId="44" xfId="0" applyFont="1" applyFill="1" applyBorder="1" applyAlignment="1">
      <alignment horizontal="center" wrapText="1"/>
    </xf>
    <xf numFmtId="4" fontId="7" fillId="3" borderId="44" xfId="0" applyNumberFormat="1" applyFont="1" applyFill="1" applyBorder="1" applyAlignment="1">
      <alignment horizontal="center" wrapText="1"/>
    </xf>
    <xf numFmtId="0" fontId="16" fillId="0" borderId="6" xfId="0" applyFont="1" applyBorder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4" fontId="16" fillId="0" borderId="0" xfId="1" applyNumberFormat="1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4" fontId="16" fillId="0" borderId="7" xfId="0" applyNumberFormat="1" applyFont="1" applyBorder="1" applyAlignment="1">
      <alignment vertical="center"/>
    </xf>
    <xf numFmtId="4" fontId="7" fillId="4" borderId="54" xfId="0" applyNumberFormat="1" applyFont="1" applyFill="1" applyBorder="1" applyAlignment="1">
      <alignment horizontal="right" wrapText="1"/>
    </xf>
    <xf numFmtId="0" fontId="16" fillId="0" borderId="48" xfId="0" applyFont="1" applyBorder="1" applyAlignment="1">
      <alignment horizontal="center" vertical="center"/>
    </xf>
    <xf numFmtId="49" fontId="16" fillId="0" borderId="49" xfId="0" applyNumberFormat="1" applyFont="1" applyBorder="1" applyAlignment="1">
      <alignment horizontal="center" vertical="center"/>
    </xf>
    <xf numFmtId="0" fontId="16" fillId="0" borderId="49" xfId="0" applyFont="1" applyBorder="1" applyAlignment="1">
      <alignment vertical="center"/>
    </xf>
    <xf numFmtId="4" fontId="16" fillId="0" borderId="49" xfId="1" applyNumberFormat="1" applyFont="1" applyBorder="1" applyAlignment="1">
      <alignment vertical="center"/>
    </xf>
    <xf numFmtId="4" fontId="16" fillId="0" borderId="49" xfId="0" applyNumberFormat="1" applyFont="1" applyBorder="1" applyAlignment="1">
      <alignment vertical="center"/>
    </xf>
    <xf numFmtId="4" fontId="16" fillId="0" borderId="50" xfId="0" applyNumberFormat="1" applyFont="1" applyBorder="1" applyAlignment="1">
      <alignment horizontal="right" vertical="center"/>
    </xf>
    <xf numFmtId="0" fontId="16" fillId="0" borderId="51" xfId="0" applyFont="1" applyBorder="1" applyAlignment="1">
      <alignment horizontal="center" vertical="center"/>
    </xf>
    <xf numFmtId="49" fontId="16" fillId="0" borderId="52" xfId="0" applyNumberFormat="1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45" fillId="3" borderId="1" xfId="2" applyFont="1" applyFill="1" applyBorder="1" applyAlignment="1">
      <alignment horizontal="center" vertical="center"/>
    </xf>
    <xf numFmtId="0" fontId="45" fillId="3" borderId="1" xfId="2" applyFont="1" applyFill="1" applyBorder="1" applyAlignment="1">
      <alignment vertical="center"/>
    </xf>
    <xf numFmtId="164" fontId="5" fillId="3" borderId="1" xfId="7" applyFont="1" applyFill="1" applyBorder="1" applyAlignment="1">
      <alignment vertical="center"/>
    </xf>
    <xf numFmtId="0" fontId="52" fillId="3" borderId="1" xfId="0" applyFont="1" applyFill="1" applyBorder="1" applyAlignment="1">
      <alignment horizontal="center" vertical="top" wrapText="1"/>
    </xf>
    <xf numFmtId="0" fontId="52" fillId="3" borderId="1" xfId="0" applyFont="1" applyFill="1" applyBorder="1" applyAlignment="1">
      <alignment vertical="top" wrapText="1"/>
    </xf>
    <xf numFmtId="4" fontId="52" fillId="3" borderId="1" xfId="0" applyNumberFormat="1" applyFont="1" applyFill="1" applyBorder="1" applyAlignment="1">
      <alignment horizontal="right" vertical="top" wrapText="1"/>
    </xf>
    <xf numFmtId="0" fontId="41" fillId="3" borderId="6" xfId="0" applyFont="1" applyFill="1" applyBorder="1" applyAlignment="1">
      <alignment horizontal="center"/>
    </xf>
    <xf numFmtId="0" fontId="41" fillId="3" borderId="0" xfId="0" applyFont="1" applyFill="1" applyBorder="1" applyAlignment="1">
      <alignment horizontal="center"/>
    </xf>
    <xf numFmtId="0" fontId="41" fillId="3" borderId="7" xfId="0" applyFont="1" applyFill="1" applyBorder="1" applyAlignment="1">
      <alignment horizontal="center"/>
    </xf>
    <xf numFmtId="4" fontId="18" fillId="0" borderId="26" xfId="5" applyNumberFormat="1" applyFont="1" applyFill="1" applyBorder="1" applyAlignment="1">
      <alignment horizontal="center" vertical="center"/>
    </xf>
    <xf numFmtId="0" fontId="18" fillId="0" borderId="25" xfId="5" applyFont="1" applyFill="1" applyBorder="1" applyAlignment="1">
      <alignment horizontal="center" vertical="center"/>
    </xf>
    <xf numFmtId="171" fontId="42" fillId="3" borderId="45" xfId="0" applyNumberFormat="1" applyFont="1" applyFill="1" applyBorder="1" applyAlignment="1">
      <alignment horizontal="right" vertical="center" wrapText="1"/>
    </xf>
    <xf numFmtId="171" fontId="42" fillId="0" borderId="45" xfId="0" applyNumberFormat="1" applyFont="1" applyFill="1" applyBorder="1" applyAlignment="1">
      <alignment horizontal="right" vertical="center" wrapText="1"/>
    </xf>
    <xf numFmtId="171" fontId="7" fillId="4" borderId="45" xfId="0" applyNumberFormat="1" applyFont="1" applyFill="1" applyBorder="1" applyAlignment="1">
      <alignment horizontal="right" vertical="center" wrapText="1"/>
    </xf>
    <xf numFmtId="171" fontId="7" fillId="3" borderId="45" xfId="0" applyNumberFormat="1" applyFont="1" applyFill="1" applyBorder="1" applyAlignment="1">
      <alignment horizontal="right" vertical="center" wrapText="1"/>
    </xf>
    <xf numFmtId="171" fontId="45" fillId="3" borderId="1" xfId="1" applyNumberFormat="1" applyFont="1" applyFill="1" applyBorder="1" applyAlignment="1">
      <alignment horizontal="right" vertical="center"/>
    </xf>
    <xf numFmtId="171" fontId="5" fillId="3" borderId="1" xfId="1" applyNumberFormat="1" applyFont="1" applyFill="1" applyBorder="1" applyAlignment="1">
      <alignment horizontal="right" vertical="center"/>
    </xf>
    <xf numFmtId="171" fontId="42" fillId="3" borderId="1" xfId="0" applyNumberFormat="1" applyFont="1" applyFill="1" applyBorder="1" applyAlignment="1">
      <alignment horizontal="right" vertical="center" wrapText="1"/>
    </xf>
    <xf numFmtId="171" fontId="42" fillId="0" borderId="1" xfId="0" applyNumberFormat="1" applyFont="1" applyFill="1" applyBorder="1" applyAlignment="1">
      <alignment horizontal="right" vertical="center" wrapText="1"/>
    </xf>
    <xf numFmtId="44" fontId="42" fillId="0" borderId="1" xfId="78" applyFont="1" applyFill="1" applyBorder="1" applyAlignment="1">
      <alignment horizontal="right" vertical="center" wrapText="1"/>
    </xf>
    <xf numFmtId="44" fontId="5" fillId="0" borderId="1" xfId="78" applyFont="1" applyFill="1" applyBorder="1" applyAlignment="1">
      <alignment horizontal="right" vertical="center" wrapText="1"/>
    </xf>
    <xf numFmtId="44" fontId="42" fillId="3" borderId="1" xfId="78" applyFont="1" applyFill="1" applyBorder="1" applyAlignment="1">
      <alignment horizontal="right" vertical="center" wrapText="1"/>
    </xf>
    <xf numFmtId="44" fontId="5" fillId="3" borderId="1" xfId="78" applyFont="1" applyFill="1" applyBorder="1" applyAlignment="1">
      <alignment vertical="center"/>
    </xf>
    <xf numFmtId="44" fontId="52" fillId="3" borderId="1" xfId="78" applyFont="1" applyFill="1" applyBorder="1" applyAlignment="1">
      <alignment horizontal="right" vertical="top" wrapText="1"/>
    </xf>
    <xf numFmtId="2" fontId="42" fillId="3" borderId="1" xfId="0" applyNumberFormat="1" applyFont="1" applyFill="1" applyBorder="1" applyAlignment="1">
      <alignment horizontal="center" vertical="center" wrapText="1"/>
    </xf>
    <xf numFmtId="2" fontId="42" fillId="0" borderId="1" xfId="0" applyNumberFormat="1" applyFont="1" applyFill="1" applyBorder="1" applyAlignment="1">
      <alignment horizontal="center" vertical="center" wrapText="1"/>
    </xf>
    <xf numFmtId="2" fontId="42" fillId="3" borderId="1" xfId="0" applyNumberFormat="1" applyFont="1" applyFill="1" applyBorder="1" applyAlignment="1">
      <alignment horizontal="center" vertical="center"/>
    </xf>
    <xf numFmtId="171" fontId="7" fillId="3" borderId="1" xfId="0" applyNumberFormat="1" applyFont="1" applyFill="1" applyBorder="1" applyAlignment="1">
      <alignment horizontal="right" vertical="center" wrapText="1"/>
    </xf>
    <xf numFmtId="0" fontId="18" fillId="0" borderId="6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4" fontId="7" fillId="4" borderId="44" xfId="0" applyNumberFormat="1" applyFont="1" applyFill="1" applyBorder="1" applyAlignment="1">
      <alignment horizontal="center" wrapText="1"/>
    </xf>
    <xf numFmtId="0" fontId="7" fillId="4" borderId="1" xfId="0" applyFont="1" applyFill="1" applyBorder="1" applyAlignment="1">
      <alignment horizontal="center" wrapText="1"/>
    </xf>
    <xf numFmtId="0" fontId="7" fillId="4" borderId="44" xfId="0" applyFont="1" applyFill="1" applyBorder="1" applyAlignment="1">
      <alignment horizontal="center" wrapText="1"/>
    </xf>
    <xf numFmtId="0" fontId="7" fillId="4" borderId="19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horizontal="center" wrapText="1"/>
    </xf>
    <xf numFmtId="0" fontId="7" fillId="4" borderId="9" xfId="0" applyFont="1" applyFill="1" applyBorder="1" applyAlignment="1">
      <alignment horizontal="center" wrapText="1"/>
    </xf>
    <xf numFmtId="0" fontId="16" fillId="0" borderId="6" xfId="0" quotePrefix="1" applyFont="1" applyBorder="1" applyAlignment="1">
      <alignment horizontal="center" vertical="center"/>
    </xf>
    <xf numFmtId="0" fontId="16" fillId="0" borderId="0" xfId="0" quotePrefix="1" applyFont="1" applyBorder="1" applyAlignment="1">
      <alignment horizontal="center" vertical="center"/>
    </xf>
    <xf numFmtId="0" fontId="16" fillId="0" borderId="7" xfId="0" quotePrefix="1" applyFont="1" applyBorder="1" applyAlignment="1">
      <alignment horizontal="center" vertical="center"/>
    </xf>
    <xf numFmtId="0" fontId="7" fillId="4" borderId="23" xfId="0" applyFont="1" applyFill="1" applyBorder="1" applyAlignment="1">
      <alignment horizontal="right" wrapText="1"/>
    </xf>
    <xf numFmtId="0" fontId="7" fillId="4" borderId="4" xfId="0" applyFont="1" applyFill="1" applyBorder="1" applyAlignment="1">
      <alignment horizontal="right" wrapText="1"/>
    </xf>
    <xf numFmtId="0" fontId="7" fillId="4" borderId="34" xfId="0" applyFont="1" applyFill="1" applyBorder="1" applyAlignment="1">
      <alignment horizontal="right" wrapText="1"/>
    </xf>
    <xf numFmtId="0" fontId="11" fillId="3" borderId="4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/>
    </xf>
    <xf numFmtId="0" fontId="11" fillId="3" borderId="50" xfId="0" applyFont="1" applyFill="1" applyBorder="1" applyAlignment="1">
      <alignment horizontal="center"/>
    </xf>
    <xf numFmtId="0" fontId="11" fillId="3" borderId="6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41" fillId="3" borderId="6" xfId="0" applyFont="1" applyFill="1" applyBorder="1" applyAlignment="1">
      <alignment horizontal="center"/>
    </xf>
    <xf numFmtId="0" fontId="41" fillId="3" borderId="0" xfId="0" applyFont="1" applyFill="1" applyBorder="1" applyAlignment="1">
      <alignment horizontal="center"/>
    </xf>
    <xf numFmtId="0" fontId="41" fillId="3" borderId="7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center"/>
    </xf>
    <xf numFmtId="0" fontId="41" fillId="3" borderId="0" xfId="0" applyFont="1" applyFill="1" applyAlignment="1">
      <alignment horizont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9" fillId="4" borderId="2" xfId="0" applyFont="1" applyFill="1" applyBorder="1" applyAlignment="1">
      <alignment horizontal="center" wrapText="1"/>
    </xf>
    <xf numFmtId="0" fontId="39" fillId="4" borderId="3" xfId="0" applyFont="1" applyFill="1" applyBorder="1" applyAlignment="1">
      <alignment horizontal="center" wrapText="1"/>
    </xf>
    <xf numFmtId="0" fontId="39" fillId="4" borderId="9" xfId="0" applyFont="1" applyFill="1" applyBorder="1" applyAlignment="1">
      <alignment horizontal="center" wrapText="1"/>
    </xf>
    <xf numFmtId="0" fontId="39" fillId="4" borderId="2" xfId="0" applyFont="1" applyFill="1" applyBorder="1" applyAlignment="1">
      <alignment horizontal="right" wrapText="1"/>
    </xf>
    <xf numFmtId="0" fontId="39" fillId="4" borderId="3" xfId="0" applyFont="1" applyFill="1" applyBorder="1" applyAlignment="1">
      <alignment horizontal="right" wrapText="1"/>
    </xf>
    <xf numFmtId="0" fontId="39" fillId="4" borderId="9" xfId="0" applyFont="1" applyFill="1" applyBorder="1" applyAlignment="1">
      <alignment horizontal="right" wrapText="1"/>
    </xf>
    <xf numFmtId="0" fontId="5" fillId="0" borderId="0" xfId="0" quotePrefix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8" fillId="0" borderId="29" xfId="5" applyFont="1" applyFill="1" applyBorder="1" applyAlignment="1">
      <alignment horizontal="center" vertical="center"/>
    </xf>
    <xf numFmtId="0" fontId="18" fillId="0" borderId="30" xfId="5" applyFont="1" applyFill="1" applyBorder="1" applyAlignment="1">
      <alignment horizontal="center" vertical="center"/>
    </xf>
    <xf numFmtId="0" fontId="45" fillId="37" borderId="26" xfId="5" applyFont="1" applyFill="1" applyBorder="1" applyAlignment="1">
      <alignment horizontal="left" vertical="center" wrapText="1"/>
    </xf>
    <xf numFmtId="4" fontId="18" fillId="37" borderId="26" xfId="7" applyNumberFormat="1" applyFont="1" applyFill="1" applyBorder="1" applyAlignment="1">
      <alignment horizontal="center" vertical="center"/>
    </xf>
    <xf numFmtId="0" fontId="18" fillId="0" borderId="25" xfId="5" applyFont="1" applyFill="1" applyBorder="1" applyAlignment="1">
      <alignment horizontal="center" vertical="center"/>
    </xf>
    <xf numFmtId="0" fontId="18" fillId="0" borderId="26" xfId="5" applyFont="1" applyFill="1" applyBorder="1" applyAlignment="1">
      <alignment horizontal="center" vertical="center"/>
    </xf>
    <xf numFmtId="4" fontId="20" fillId="0" borderId="26" xfId="5" applyNumberFormat="1" applyFont="1" applyFill="1" applyBorder="1" applyAlignment="1">
      <alignment horizontal="center" vertical="center"/>
    </xf>
    <xf numFmtId="4" fontId="18" fillId="0" borderId="26" xfId="5" applyNumberFormat="1" applyFont="1" applyFill="1" applyBorder="1" applyAlignment="1">
      <alignment horizontal="center" vertical="center"/>
    </xf>
    <xf numFmtId="4" fontId="21" fillId="0" borderId="37" xfId="5" applyNumberFormat="1" applyFont="1" applyFill="1" applyBorder="1" applyAlignment="1">
      <alignment horizontal="center" vertical="center"/>
    </xf>
    <xf numFmtId="4" fontId="21" fillId="0" borderId="4" xfId="5" applyNumberFormat="1" applyFont="1" applyFill="1" applyBorder="1" applyAlignment="1">
      <alignment horizontal="center" vertical="center"/>
    </xf>
    <xf numFmtId="4" fontId="21" fillId="0" borderId="34" xfId="5" applyNumberFormat="1" applyFont="1" applyFill="1" applyBorder="1" applyAlignment="1">
      <alignment horizontal="center" vertical="center"/>
    </xf>
    <xf numFmtId="4" fontId="21" fillId="0" borderId="28" xfId="5" applyNumberFormat="1" applyFont="1" applyFill="1" applyBorder="1" applyAlignment="1">
      <alignment horizontal="center" vertical="center"/>
    </xf>
    <xf numFmtId="4" fontId="21" fillId="0" borderId="0" xfId="5" applyNumberFormat="1" applyFont="1" applyFill="1" applyBorder="1" applyAlignment="1">
      <alignment horizontal="center" vertical="center"/>
    </xf>
    <xf numFmtId="4" fontId="21" fillId="0" borderId="31" xfId="5" applyNumberFormat="1" applyFont="1" applyFill="1" applyBorder="1" applyAlignment="1">
      <alignment horizontal="center" vertical="center"/>
    </xf>
    <xf numFmtId="4" fontId="21" fillId="0" borderId="35" xfId="5" applyNumberFormat="1" applyFont="1" applyFill="1" applyBorder="1" applyAlignment="1">
      <alignment horizontal="center" vertical="center"/>
    </xf>
    <xf numFmtId="4" fontId="21" fillId="0" borderId="5" xfId="5" applyNumberFormat="1" applyFont="1" applyFill="1" applyBorder="1" applyAlignment="1">
      <alignment horizontal="center" vertical="center"/>
    </xf>
    <xf numFmtId="4" fontId="21" fillId="0" borderId="33" xfId="5" applyNumberFormat="1" applyFont="1" applyFill="1" applyBorder="1" applyAlignment="1">
      <alignment horizontal="center" vertical="center"/>
    </xf>
    <xf numFmtId="0" fontId="18" fillId="0" borderId="39" xfId="5" applyFont="1" applyFill="1" applyBorder="1" applyAlignment="1">
      <alignment horizontal="center" vertical="center"/>
    </xf>
    <xf numFmtId="0" fontId="18" fillId="0" borderId="4" xfId="5" applyFont="1" applyFill="1" applyBorder="1" applyAlignment="1">
      <alignment horizontal="center" vertical="center"/>
    </xf>
    <xf numFmtId="0" fontId="18" fillId="0" borderId="38" xfId="5" applyFont="1" applyFill="1" applyBorder="1" applyAlignment="1">
      <alignment horizontal="center" vertical="center"/>
    </xf>
    <xf numFmtId="0" fontId="18" fillId="0" borderId="32" xfId="5" applyFont="1" applyFill="1" applyBorder="1" applyAlignment="1">
      <alignment horizontal="center" vertical="center"/>
    </xf>
    <xf numFmtId="0" fontId="18" fillId="0" borderId="5" xfId="5" applyFont="1" applyFill="1" applyBorder="1" applyAlignment="1">
      <alignment horizontal="center" vertical="center"/>
    </xf>
    <xf numFmtId="0" fontId="18" fillId="0" borderId="36" xfId="5" applyFont="1" applyFill="1" applyBorder="1" applyAlignment="1">
      <alignment horizontal="center" vertical="center"/>
    </xf>
    <xf numFmtId="0" fontId="19" fillId="0" borderId="29" xfId="5" applyFont="1" applyFill="1" applyBorder="1" applyAlignment="1">
      <alignment horizontal="center" vertical="center"/>
    </xf>
    <xf numFmtId="0" fontId="19" fillId="0" borderId="30" xfId="5" applyFont="1" applyFill="1" applyBorder="1" applyAlignment="1">
      <alignment horizontal="center" vertical="center"/>
    </xf>
    <xf numFmtId="0" fontId="45" fillId="36" borderId="2" xfId="0" applyFont="1" applyFill="1" applyBorder="1" applyAlignment="1">
      <alignment horizontal="center"/>
    </xf>
    <xf numFmtId="0" fontId="45" fillId="36" borderId="3" xfId="0" applyFont="1" applyFill="1" applyBorder="1" applyAlignment="1">
      <alignment horizontal="center"/>
    </xf>
    <xf numFmtId="0" fontId="45" fillId="36" borderId="9" xfId="0" applyFont="1" applyFill="1" applyBorder="1" applyAlignment="1">
      <alignment horizontal="center"/>
    </xf>
    <xf numFmtId="0" fontId="45" fillId="3" borderId="29" xfId="0" applyFont="1" applyFill="1" applyBorder="1" applyAlignment="1">
      <alignment horizontal="center"/>
    </xf>
    <xf numFmtId="0" fontId="45" fillId="3" borderId="3" xfId="0" applyFont="1" applyFill="1" applyBorder="1" applyAlignment="1">
      <alignment horizontal="center"/>
    </xf>
    <xf numFmtId="0" fontId="17" fillId="36" borderId="2" xfId="5" applyFont="1" applyFill="1" applyBorder="1" applyAlignment="1">
      <alignment horizontal="center" vertical="center"/>
    </xf>
    <xf numFmtId="0" fontId="17" fillId="36" borderId="3" xfId="5" applyFont="1" applyFill="1" applyBorder="1" applyAlignment="1">
      <alignment horizontal="center" vertical="center"/>
    </xf>
    <xf numFmtId="0" fontId="17" fillId="36" borderId="9" xfId="5" applyFont="1" applyFill="1" applyBorder="1" applyAlignment="1">
      <alignment horizontal="center" vertical="center"/>
    </xf>
    <xf numFmtId="0" fontId="15" fillId="0" borderId="19" xfId="5" applyFont="1" applyBorder="1" applyAlignment="1">
      <alignment horizontal="center" vertical="center"/>
    </xf>
    <xf numFmtId="0" fontId="15" fillId="0" borderId="3" xfId="5" applyFont="1" applyBorder="1" applyAlignment="1">
      <alignment horizontal="center" vertical="center"/>
    </xf>
    <xf numFmtId="0" fontId="15" fillId="0" borderId="20" xfId="5" applyFont="1" applyBorder="1" applyAlignment="1">
      <alignment horizontal="center" vertical="center"/>
    </xf>
    <xf numFmtId="0" fontId="15" fillId="0" borderId="23" xfId="5" applyFont="1" applyBorder="1" applyAlignment="1">
      <alignment horizontal="center" vertical="center"/>
    </xf>
    <xf numFmtId="0" fontId="15" fillId="0" borderId="4" xfId="5" applyFont="1" applyBorder="1" applyAlignment="1">
      <alignment horizontal="center" vertical="center"/>
    </xf>
    <xf numFmtId="0" fontId="15" fillId="0" borderId="24" xfId="5" applyFont="1" applyBorder="1" applyAlignment="1">
      <alignment horizontal="center" vertical="center"/>
    </xf>
    <xf numFmtId="0" fontId="13" fillId="3" borderId="6" xfId="0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3" fillId="3" borderId="21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3" fillId="3" borderId="22" xfId="0" applyFont="1" applyFill="1" applyBorder="1" applyAlignment="1">
      <alignment horizontal="center"/>
    </xf>
    <xf numFmtId="0" fontId="17" fillId="36" borderId="25" xfId="5" applyFont="1" applyFill="1" applyBorder="1" applyAlignment="1">
      <alignment horizontal="center" vertical="center"/>
    </xf>
    <xf numFmtId="0" fontId="17" fillId="36" borderId="26" xfId="5" applyFont="1" applyFill="1" applyBorder="1" applyAlignment="1">
      <alignment horizontal="center" vertical="center"/>
    </xf>
    <xf numFmtId="0" fontId="17" fillId="36" borderId="27" xfId="5" applyFont="1" applyFill="1" applyBorder="1" applyAlignment="1">
      <alignment horizontal="center" vertical="center"/>
    </xf>
    <xf numFmtId="4" fontId="17" fillId="36" borderId="26" xfId="5" applyNumberFormat="1" applyFont="1" applyFill="1" applyBorder="1" applyAlignment="1">
      <alignment horizontal="center" vertical="center"/>
    </xf>
    <xf numFmtId="4" fontId="17" fillId="36" borderId="27" xfId="5" applyNumberFormat="1" applyFont="1" applyFill="1" applyBorder="1" applyAlignment="1">
      <alignment horizontal="center" vertical="center"/>
    </xf>
    <xf numFmtId="0" fontId="17" fillId="36" borderId="29" xfId="5" applyFont="1" applyFill="1" applyBorder="1" applyAlignment="1">
      <alignment horizontal="center" vertical="center"/>
    </xf>
    <xf numFmtId="0" fontId="17" fillId="36" borderId="30" xfId="5" applyFont="1" applyFill="1" applyBorder="1" applyAlignment="1">
      <alignment horizontal="center" vertical="center"/>
    </xf>
    <xf numFmtId="0" fontId="18" fillId="0" borderId="3" xfId="5" applyFont="1" applyFill="1" applyBorder="1" applyAlignment="1">
      <alignment horizontal="center" vertical="center"/>
    </xf>
    <xf numFmtId="4" fontId="20" fillId="0" borderId="40" xfId="5" applyNumberFormat="1" applyFont="1" applyFill="1" applyBorder="1" applyAlignment="1">
      <alignment horizontal="center" vertical="center"/>
    </xf>
    <xf numFmtId="4" fontId="20" fillId="0" borderId="41" xfId="5" applyNumberFormat="1" applyFont="1" applyFill="1" applyBorder="1" applyAlignment="1">
      <alignment horizontal="center" vertical="center"/>
    </xf>
    <xf numFmtId="4" fontId="18" fillId="0" borderId="29" xfId="5" applyNumberFormat="1" applyFont="1" applyFill="1" applyBorder="1" applyAlignment="1">
      <alignment horizontal="center" vertical="center"/>
    </xf>
    <xf numFmtId="4" fontId="18" fillId="0" borderId="3" xfId="5" applyNumberFormat="1" applyFont="1" applyFill="1" applyBorder="1" applyAlignment="1">
      <alignment horizontal="center" vertical="center"/>
    </xf>
    <xf numFmtId="4" fontId="18" fillId="0" borderId="30" xfId="5" applyNumberFormat="1" applyFont="1" applyFill="1" applyBorder="1" applyAlignment="1">
      <alignment horizontal="center" vertical="center"/>
    </xf>
    <xf numFmtId="0" fontId="45" fillId="37" borderId="29" xfId="5" applyFont="1" applyFill="1" applyBorder="1" applyAlignment="1">
      <alignment horizontal="left" vertical="center" wrapText="1"/>
    </xf>
    <xf numFmtId="0" fontId="45" fillId="37" borderId="3" xfId="5" applyFont="1" applyFill="1" applyBorder="1" applyAlignment="1">
      <alignment horizontal="left" vertical="center" wrapText="1"/>
    </xf>
    <xf numFmtId="0" fontId="45" fillId="37" borderId="30" xfId="5" applyFont="1" applyFill="1" applyBorder="1" applyAlignment="1">
      <alignment horizontal="left" vertical="center" wrapText="1"/>
    </xf>
    <xf numFmtId="4" fontId="18" fillId="37" borderId="29" xfId="7" applyNumberFormat="1" applyFont="1" applyFill="1" applyBorder="1" applyAlignment="1">
      <alignment horizontal="center" vertical="center"/>
    </xf>
    <xf numFmtId="4" fontId="18" fillId="37" borderId="30" xfId="7" applyNumberFormat="1" applyFont="1" applyFill="1" applyBorder="1" applyAlignment="1">
      <alignment horizontal="center" vertical="center"/>
    </xf>
    <xf numFmtId="0" fontId="49" fillId="39" borderId="1" xfId="2" applyFont="1" applyFill="1" applyBorder="1" applyAlignment="1">
      <alignment horizontal="center" vertical="center"/>
    </xf>
    <xf numFmtId="0" fontId="48" fillId="0" borderId="42" xfId="2" applyFont="1" applyBorder="1" applyAlignment="1">
      <alignment horizontal="center" vertical="center" wrapText="1"/>
    </xf>
    <xf numFmtId="0" fontId="48" fillId="0" borderId="43" xfId="2" applyFont="1" applyBorder="1" applyAlignment="1">
      <alignment horizontal="center" vertical="center"/>
    </xf>
    <xf numFmtId="0" fontId="48" fillId="0" borderId="44" xfId="2" applyFont="1" applyBorder="1" applyAlignment="1">
      <alignment horizontal="center" vertical="center"/>
    </xf>
    <xf numFmtId="0" fontId="48" fillId="0" borderId="1" xfId="2" applyFont="1" applyBorder="1" applyAlignment="1">
      <alignment horizontal="center" vertical="center"/>
    </xf>
    <xf numFmtId="0" fontId="48" fillId="0" borderId="46" xfId="2" applyFont="1" applyBorder="1" applyAlignment="1">
      <alignment horizontal="center" vertical="center"/>
    </xf>
    <xf numFmtId="0" fontId="48" fillId="0" borderId="47" xfId="2" applyFont="1" applyBorder="1" applyAlignment="1">
      <alignment horizontal="center" vertical="center"/>
    </xf>
    <xf numFmtId="0" fontId="7" fillId="39" borderId="43" xfId="2" applyFont="1" applyFill="1" applyBorder="1" applyAlignment="1">
      <alignment horizontal="center" vertical="center" wrapText="1"/>
    </xf>
    <xf numFmtId="0" fontId="49" fillId="38" borderId="44" xfId="2" applyFont="1" applyFill="1" applyBorder="1" applyAlignment="1">
      <alignment horizontal="center" vertical="center"/>
    </xf>
    <xf numFmtId="0" fontId="49" fillId="38" borderId="1" xfId="2" applyFont="1" applyFill="1" applyBorder="1" applyAlignment="1">
      <alignment horizontal="center" vertical="center"/>
    </xf>
  </cellXfs>
  <cellStyles count="79">
    <cellStyle name="20% - Ênfase1" xfId="26" builtinId="30" customBuiltin="1"/>
    <cellStyle name="20% - Ênfase1 2" xfId="53"/>
    <cellStyle name="20% - Ênfase2" xfId="30" builtinId="34" customBuiltin="1"/>
    <cellStyle name="20% - Ênfase2 2" xfId="55"/>
    <cellStyle name="20% - Ênfase3" xfId="34" builtinId="38" customBuiltin="1"/>
    <cellStyle name="20% - Ênfase3 2" xfId="57"/>
    <cellStyle name="20% - Ênfase4" xfId="38" builtinId="42" customBuiltin="1"/>
    <cellStyle name="20% - Ênfase4 2" xfId="59"/>
    <cellStyle name="20% - Ênfase5" xfId="42" builtinId="46" customBuiltin="1"/>
    <cellStyle name="20% - Ênfase5 2" xfId="61"/>
    <cellStyle name="20% - Ênfase6" xfId="46" builtinId="50" customBuiltin="1"/>
    <cellStyle name="20% - Ênfase6 2" xfId="63"/>
    <cellStyle name="40% - Ênfase1" xfId="27" builtinId="31" customBuiltin="1"/>
    <cellStyle name="40% - Ênfase1 2" xfId="54"/>
    <cellStyle name="40% - Ênfase2" xfId="31" builtinId="35" customBuiltin="1"/>
    <cellStyle name="40% - Ênfase2 2" xfId="56"/>
    <cellStyle name="40% - Ênfase3" xfId="35" builtinId="39" customBuiltin="1"/>
    <cellStyle name="40% - Ênfase3 2" xfId="58"/>
    <cellStyle name="40% - Ênfase4" xfId="39" builtinId="43" customBuiltin="1"/>
    <cellStyle name="40% - Ênfase4 2" xfId="60"/>
    <cellStyle name="40% - Ênfase5" xfId="43" builtinId="47" customBuiltin="1"/>
    <cellStyle name="40% - Ênfase5 2" xfId="62"/>
    <cellStyle name="40% - Ênfase6" xfId="47" builtinId="51" customBuiltin="1"/>
    <cellStyle name="40% - Ênfase6 2" xfId="64"/>
    <cellStyle name="60% - Ênfase1" xfId="28" builtinId="32" customBuiltin="1"/>
    <cellStyle name="60% - Ênfase2" xfId="32" builtinId="36" customBuiltin="1"/>
    <cellStyle name="60% - Ênfase3" xfId="36" builtinId="40" customBuiltin="1"/>
    <cellStyle name="60% - Ênfase4" xfId="40" builtinId="44" customBuiltin="1"/>
    <cellStyle name="60% - Ênfase5" xfId="44" builtinId="48" customBuiltin="1"/>
    <cellStyle name="60% - Ênfase6" xfId="48" builtinId="52" customBuiltin="1"/>
    <cellStyle name="Bom" xfId="14" builtinId="26" customBuiltin="1"/>
    <cellStyle name="Cálculo" xfId="19" builtinId="22" customBuiltin="1"/>
    <cellStyle name="Célula de Verificação" xfId="21" builtinId="23" customBuiltin="1"/>
    <cellStyle name="Célula Vinculada" xfId="20" builtinId="24" customBuiltin="1"/>
    <cellStyle name="Ênfase1" xfId="25" builtinId="29" customBuiltin="1"/>
    <cellStyle name="Ênfase2" xfId="29" builtinId="33" customBuiltin="1"/>
    <cellStyle name="Ênfase3" xfId="33" builtinId="37" customBuiltin="1"/>
    <cellStyle name="Ênfase4" xfId="37" builtinId="41" customBuiltin="1"/>
    <cellStyle name="Ênfase5" xfId="41" builtinId="45" customBuiltin="1"/>
    <cellStyle name="Ênfase6" xfId="45" builtinId="49" customBuiltin="1"/>
    <cellStyle name="Entrada" xfId="17" builtinId="20" customBuiltin="1"/>
    <cellStyle name="Excel Built-in Normal" xfId="67"/>
    <cellStyle name="Incorreto" xfId="15" builtinId="27" customBuiltin="1"/>
    <cellStyle name="Moeda" xfId="78" builtinId="4"/>
    <cellStyle name="Moeda 2" xfId="4"/>
    <cellStyle name="Moeda 2 2" xfId="77"/>
    <cellStyle name="Neutra" xfId="16" builtinId="28" customBuiltin="1"/>
    <cellStyle name="Normal" xfId="0" builtinId="0"/>
    <cellStyle name="Normal 2" xfId="2"/>
    <cellStyle name="Normal 3" xfId="5"/>
    <cellStyle name="Normal 4" xfId="49"/>
    <cellStyle name="Normal 5" xfId="51"/>
    <cellStyle name="Normal 6" xfId="65"/>
    <cellStyle name="Normal 7" xfId="68"/>
    <cellStyle name="Nota 2" xfId="50"/>
    <cellStyle name="Nota 3" xfId="52"/>
    <cellStyle name="Porcentagem 2" xfId="8"/>
    <cellStyle name="Porcentagem 2 2" xfId="69"/>
    <cellStyle name="Porcentagem 2 3" xfId="70"/>
    <cellStyle name="Porcentagem 3" xfId="66"/>
    <cellStyle name="Porcentagem 5" xfId="71"/>
    <cellStyle name="Saída" xfId="18" builtinId="21" customBuiltin="1"/>
    <cellStyle name="Separador de milhares 2" xfId="3"/>
    <cellStyle name="Separador de milhares 3" xfId="6"/>
    <cellStyle name="Separador de milhares 4" xfId="72"/>
    <cellStyle name="Separador de milhares 6" xfId="73"/>
    <cellStyle name="Separador de milhares 7" xfId="74"/>
    <cellStyle name="Texto de Aviso" xfId="22" builtinId="11" customBuiltin="1"/>
    <cellStyle name="Texto Explicativo" xfId="23" builtinId="53" customBuiltin="1"/>
    <cellStyle name="Título" xfId="9" builtinId="15" customBuiltin="1"/>
    <cellStyle name="Título 1" xfId="10" builtinId="16" customBuiltin="1"/>
    <cellStyle name="Título 2" xfId="11" builtinId="17" customBuiltin="1"/>
    <cellStyle name="Título 3" xfId="12" builtinId="18" customBuiltin="1"/>
    <cellStyle name="Título 4" xfId="13" builtinId="19" customBuiltin="1"/>
    <cellStyle name="Total" xfId="24" builtinId="25" customBuiltin="1"/>
    <cellStyle name="Vírgula" xfId="1" builtinId="3"/>
    <cellStyle name="Vírgula 2" xfId="7"/>
    <cellStyle name="Vírgula 3" xfId="75"/>
    <cellStyle name="Vírgula 4" xfId="7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2733675</xdr:colOff>
      <xdr:row>0</xdr:row>
      <xdr:rowOff>50347</xdr:rowOff>
    </xdr:from>
    <xdr:to>
      <xdr:col>2</xdr:col>
      <xdr:colOff>3476625</xdr:colOff>
      <xdr:row>2</xdr:row>
      <xdr:rowOff>193222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78061" y="50347"/>
          <a:ext cx="742950" cy="6762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1971675</xdr:colOff>
      <xdr:row>0</xdr:row>
      <xdr:rowOff>19050</xdr:rowOff>
    </xdr:from>
    <xdr:to>
      <xdr:col>2</xdr:col>
      <xdr:colOff>2714625</xdr:colOff>
      <xdr:row>3</xdr:row>
      <xdr:rowOff>57150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114675" y="19050"/>
          <a:ext cx="742950" cy="600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88"/>
  <sheetViews>
    <sheetView view="pageBreakPreview" zoomScale="175" zoomScaleSheetLayoutView="175" workbookViewId="0">
      <selection activeCell="D40" sqref="D40"/>
    </sheetView>
  </sheetViews>
  <sheetFormatPr defaultRowHeight="12.75" x14ac:dyDescent="0.2"/>
  <cols>
    <col min="1" max="1" width="12.140625" style="15" bestFit="1" customWidth="1"/>
    <col min="2" max="2" width="8" style="15" bestFit="1" customWidth="1"/>
    <col min="3" max="3" width="63.140625" style="15" customWidth="1"/>
    <col min="4" max="4" width="7.140625" style="15" customWidth="1"/>
    <col min="5" max="5" width="9" style="15" bestFit="1" customWidth="1"/>
    <col min="6" max="6" width="13.140625" style="15" bestFit="1" customWidth="1"/>
    <col min="7" max="7" width="16.5703125" style="15" bestFit="1" customWidth="1"/>
    <col min="8" max="16384" width="9.140625" style="15"/>
  </cols>
  <sheetData>
    <row r="1" spans="1:7" ht="21.75" customHeight="1" x14ac:dyDescent="0.2">
      <c r="A1" s="237"/>
      <c r="B1" s="238"/>
      <c r="C1" s="238"/>
      <c r="D1" s="238"/>
      <c r="E1" s="238"/>
      <c r="F1" s="238"/>
      <c r="G1" s="239"/>
    </row>
    <row r="2" spans="1:7" ht="20.25" customHeight="1" x14ac:dyDescent="0.2">
      <c r="A2" s="240"/>
      <c r="B2" s="241"/>
      <c r="C2" s="241"/>
      <c r="D2" s="241"/>
      <c r="E2" s="241"/>
      <c r="F2" s="241"/>
      <c r="G2" s="242"/>
    </row>
    <row r="3" spans="1:7" ht="18.75" customHeight="1" x14ac:dyDescent="0.2">
      <c r="A3" s="240"/>
      <c r="B3" s="241"/>
      <c r="C3" s="241"/>
      <c r="D3" s="241"/>
      <c r="E3" s="241"/>
      <c r="F3" s="241"/>
      <c r="G3" s="242"/>
    </row>
    <row r="4" spans="1:7" ht="18.75" x14ac:dyDescent="0.3">
      <c r="A4" s="249" t="s">
        <v>7</v>
      </c>
      <c r="B4" s="250"/>
      <c r="C4" s="250"/>
      <c r="D4" s="250"/>
      <c r="E4" s="250"/>
      <c r="F4" s="250"/>
      <c r="G4" s="251"/>
    </row>
    <row r="5" spans="1:7" x14ac:dyDescent="0.2">
      <c r="A5" s="243" t="s">
        <v>8</v>
      </c>
      <c r="B5" s="244"/>
      <c r="C5" s="244"/>
      <c r="D5" s="244"/>
      <c r="E5" s="244"/>
      <c r="F5" s="244"/>
      <c r="G5" s="245"/>
    </row>
    <row r="6" spans="1:7" x14ac:dyDescent="0.2">
      <c r="A6" s="243" t="s">
        <v>10</v>
      </c>
      <c r="B6" s="244"/>
      <c r="C6" s="244"/>
      <c r="D6" s="244"/>
      <c r="E6" s="244"/>
      <c r="F6" s="244"/>
      <c r="G6" s="245"/>
    </row>
    <row r="7" spans="1:7" x14ac:dyDescent="0.2">
      <c r="A7" s="243" t="s">
        <v>9</v>
      </c>
      <c r="B7" s="244"/>
      <c r="C7" s="244"/>
      <c r="D7" s="244"/>
      <c r="E7" s="244"/>
      <c r="F7" s="244"/>
      <c r="G7" s="245"/>
    </row>
    <row r="8" spans="1:7" x14ac:dyDescent="0.2">
      <c r="A8" s="200"/>
      <c r="B8" s="201"/>
      <c r="C8" s="201"/>
      <c r="D8" s="201"/>
      <c r="E8" s="201"/>
      <c r="F8" s="201"/>
      <c r="G8" s="202"/>
    </row>
    <row r="9" spans="1:7" ht="15" x14ac:dyDescent="0.2">
      <c r="A9" s="246" t="s">
        <v>1</v>
      </c>
      <c r="B9" s="247"/>
      <c r="C9" s="247"/>
      <c r="D9" s="247"/>
      <c r="E9" s="247"/>
      <c r="F9" s="247"/>
      <c r="G9" s="248"/>
    </row>
    <row r="10" spans="1:7" x14ac:dyDescent="0.2">
      <c r="A10" s="163"/>
      <c r="B10" s="164"/>
      <c r="C10" s="164"/>
      <c r="D10" s="97" t="s">
        <v>206</v>
      </c>
      <c r="E10" s="97"/>
      <c r="F10" s="97"/>
      <c r="G10" s="165"/>
    </row>
    <row r="11" spans="1:7" ht="33.75" x14ac:dyDescent="0.2">
      <c r="A11" s="166" t="s">
        <v>118</v>
      </c>
      <c r="B11" s="98"/>
      <c r="C11" s="98"/>
      <c r="D11" s="21"/>
      <c r="E11" s="22"/>
      <c r="F11" s="23" t="s">
        <v>26</v>
      </c>
      <c r="G11" s="167" t="s">
        <v>27</v>
      </c>
    </row>
    <row r="12" spans="1:7" s="31" customFormat="1" ht="22.5" x14ac:dyDescent="0.2">
      <c r="A12" s="168" t="s">
        <v>3</v>
      </c>
      <c r="B12" s="83" t="s">
        <v>106</v>
      </c>
      <c r="C12" s="84" t="s">
        <v>4</v>
      </c>
      <c r="D12" s="82" t="s">
        <v>2</v>
      </c>
      <c r="E12" s="85" t="s">
        <v>105</v>
      </c>
      <c r="F12" s="86" t="s">
        <v>5</v>
      </c>
      <c r="G12" s="169" t="s">
        <v>6</v>
      </c>
    </row>
    <row r="13" spans="1:7" ht="12.75" customHeight="1" x14ac:dyDescent="0.15">
      <c r="A13" s="170" t="s">
        <v>43</v>
      </c>
      <c r="B13" s="88"/>
      <c r="C13" s="89" t="s">
        <v>45</v>
      </c>
      <c r="D13" s="87"/>
      <c r="E13" s="90"/>
      <c r="F13" s="91"/>
      <c r="G13" s="171"/>
    </row>
    <row r="14" spans="1:7" x14ac:dyDescent="0.2">
      <c r="A14" s="172" t="s">
        <v>46</v>
      </c>
      <c r="B14" s="220" t="s">
        <v>219</v>
      </c>
      <c r="C14" s="94" t="s">
        <v>220</v>
      </c>
      <c r="D14" s="92" t="s">
        <v>24</v>
      </c>
      <c r="E14" s="95">
        <f>'CALCULOS '!R11</f>
        <v>100</v>
      </c>
      <c r="F14" s="211">
        <v>7.89</v>
      </c>
      <c r="G14" s="205">
        <f t="shared" ref="G14" si="0">F14*E14</f>
        <v>789</v>
      </c>
    </row>
    <row r="15" spans="1:7" x14ac:dyDescent="0.2">
      <c r="A15" s="172" t="s">
        <v>48</v>
      </c>
      <c r="B15" s="220" t="s">
        <v>222</v>
      </c>
      <c r="C15" s="94" t="s">
        <v>49</v>
      </c>
      <c r="D15" s="92" t="s">
        <v>24</v>
      </c>
      <c r="E15" s="95">
        <f>'CALCULOS '!R16</f>
        <v>682.95</v>
      </c>
      <c r="F15" s="211">
        <v>10.64</v>
      </c>
      <c r="G15" s="205">
        <f t="shared" ref="G15" si="1">F15*E15</f>
        <v>7266.5880000000006</v>
      </c>
    </row>
    <row r="16" spans="1:7" x14ac:dyDescent="0.2">
      <c r="A16" s="172" t="s">
        <v>50</v>
      </c>
      <c r="B16" s="220" t="s">
        <v>111</v>
      </c>
      <c r="C16" s="94" t="s">
        <v>109</v>
      </c>
      <c r="D16" s="92" t="s">
        <v>24</v>
      </c>
      <c r="E16" s="95">
        <f>'CALCULOS '!R21</f>
        <v>319.29000000000002</v>
      </c>
      <c r="F16" s="211">
        <v>5.35</v>
      </c>
      <c r="G16" s="205">
        <f t="shared" ref="G16:G22" si="2">F16*E16</f>
        <v>1708.2014999999999</v>
      </c>
    </row>
    <row r="17" spans="1:7" x14ac:dyDescent="0.2">
      <c r="A17" s="172" t="s">
        <v>52</v>
      </c>
      <c r="B17" s="220" t="s">
        <v>160</v>
      </c>
      <c r="C17" s="94" t="s">
        <v>159</v>
      </c>
      <c r="D17" s="92" t="s">
        <v>24</v>
      </c>
      <c r="E17" s="95">
        <f>'CALCULOS '!R35</f>
        <v>707.88000000000011</v>
      </c>
      <c r="F17" s="211">
        <v>23.21</v>
      </c>
      <c r="G17" s="205">
        <f t="shared" si="2"/>
        <v>16429.894800000002</v>
      </c>
    </row>
    <row r="18" spans="1:7" x14ac:dyDescent="0.2">
      <c r="A18" s="172" t="s">
        <v>53</v>
      </c>
      <c r="B18" s="220" t="s">
        <v>112</v>
      </c>
      <c r="C18" s="94" t="s">
        <v>110</v>
      </c>
      <c r="D18" s="92" t="s">
        <v>24</v>
      </c>
      <c r="E18" s="95">
        <f>'CALCULOS '!R45</f>
        <v>707.88000000000011</v>
      </c>
      <c r="F18" s="211">
        <v>18.98</v>
      </c>
      <c r="G18" s="205">
        <f t="shared" si="2"/>
        <v>13435.562400000003</v>
      </c>
    </row>
    <row r="19" spans="1:7" x14ac:dyDescent="0.2">
      <c r="A19" s="172" t="s">
        <v>158</v>
      </c>
      <c r="B19" s="220" t="s">
        <v>177</v>
      </c>
      <c r="C19" s="94" t="s">
        <v>178</v>
      </c>
      <c r="D19" s="92" t="s">
        <v>29</v>
      </c>
      <c r="E19" s="95">
        <f>'CALCULOS '!R55</f>
        <v>150</v>
      </c>
      <c r="F19" s="211">
        <v>8.7200000000000006</v>
      </c>
      <c r="G19" s="205">
        <f t="shared" si="2"/>
        <v>1308</v>
      </c>
    </row>
    <row r="20" spans="1:7" x14ac:dyDescent="0.2">
      <c r="A20" s="172" t="s">
        <v>179</v>
      </c>
      <c r="B20" s="218" t="s">
        <v>181</v>
      </c>
      <c r="C20" s="94" t="s">
        <v>180</v>
      </c>
      <c r="D20" s="92" t="s">
        <v>29</v>
      </c>
      <c r="E20" s="95">
        <f>'CALCULOS '!R61</f>
        <v>1</v>
      </c>
      <c r="F20" s="211">
        <v>11.75</v>
      </c>
      <c r="G20" s="205">
        <f t="shared" si="2"/>
        <v>11.75</v>
      </c>
    </row>
    <row r="21" spans="1:7" x14ac:dyDescent="0.2">
      <c r="A21" s="172" t="s">
        <v>182</v>
      </c>
      <c r="B21" s="218" t="s">
        <v>210</v>
      </c>
      <c r="C21" s="94" t="s">
        <v>47</v>
      </c>
      <c r="D21" s="92" t="s">
        <v>24</v>
      </c>
      <c r="E21" s="95">
        <f>'CALCULOS '!R66</f>
        <v>26.73</v>
      </c>
      <c r="F21" s="211">
        <v>12.63</v>
      </c>
      <c r="G21" s="205">
        <f t="shared" si="2"/>
        <v>337.59990000000005</v>
      </c>
    </row>
    <row r="22" spans="1:7" ht="22.5" x14ac:dyDescent="0.2">
      <c r="A22" s="172" t="s">
        <v>221</v>
      </c>
      <c r="B22" s="219" t="s">
        <v>142</v>
      </c>
      <c r="C22" s="139" t="s">
        <v>51</v>
      </c>
      <c r="D22" s="137" t="s">
        <v>24</v>
      </c>
      <c r="E22" s="140">
        <f>'CALCULOS '!R72</f>
        <v>1585.16</v>
      </c>
      <c r="F22" s="212">
        <v>2.93</v>
      </c>
      <c r="G22" s="206">
        <f t="shared" si="2"/>
        <v>4644.5188000000007</v>
      </c>
    </row>
    <row r="23" spans="1:7" ht="12.75" customHeight="1" x14ac:dyDescent="0.15">
      <c r="A23" s="228" t="s">
        <v>25</v>
      </c>
      <c r="B23" s="229"/>
      <c r="C23" s="229"/>
      <c r="D23" s="229"/>
      <c r="E23" s="229"/>
      <c r="F23" s="230"/>
      <c r="G23" s="207">
        <f>SUM(G14:G22)</f>
        <v>45931.115400000002</v>
      </c>
    </row>
    <row r="24" spans="1:7" s="11" customFormat="1" ht="12.75" customHeight="1" x14ac:dyDescent="0.15">
      <c r="A24" s="174"/>
      <c r="B24" s="135"/>
      <c r="C24" s="135"/>
      <c r="D24" s="135"/>
      <c r="E24" s="135"/>
      <c r="F24" s="136"/>
      <c r="G24" s="208"/>
    </row>
    <row r="25" spans="1:7" x14ac:dyDescent="0.15">
      <c r="A25" s="170">
        <v>2</v>
      </c>
      <c r="B25" s="88"/>
      <c r="C25" s="89" t="s">
        <v>208</v>
      </c>
      <c r="D25" s="87"/>
      <c r="E25" s="90"/>
      <c r="F25" s="91"/>
      <c r="G25" s="207"/>
    </row>
    <row r="26" spans="1:7" x14ac:dyDescent="0.2">
      <c r="A26" s="173" t="s">
        <v>56</v>
      </c>
      <c r="B26" s="142" t="s">
        <v>173</v>
      </c>
      <c r="C26" s="141" t="s">
        <v>209</v>
      </c>
      <c r="D26" s="137" t="s">
        <v>86</v>
      </c>
      <c r="E26" s="140">
        <v>8</v>
      </c>
      <c r="F26" s="213">
        <v>203.12</v>
      </c>
      <c r="G26" s="206">
        <f>F26*E26</f>
        <v>1624.96</v>
      </c>
    </row>
    <row r="27" spans="1:7" ht="12.75" customHeight="1" x14ac:dyDescent="0.15">
      <c r="A27" s="228" t="s">
        <v>25</v>
      </c>
      <c r="B27" s="229"/>
      <c r="C27" s="229"/>
      <c r="D27" s="229"/>
      <c r="E27" s="229"/>
      <c r="F27" s="230"/>
      <c r="G27" s="207">
        <f>SUM(G26)</f>
        <v>1624.96</v>
      </c>
    </row>
    <row r="28" spans="1:7" s="11" customFormat="1" ht="12.75" customHeight="1" x14ac:dyDescent="0.15">
      <c r="A28" s="174"/>
      <c r="B28" s="135"/>
      <c r="C28" s="135"/>
      <c r="D28" s="135"/>
      <c r="E28" s="135"/>
      <c r="F28" s="136"/>
      <c r="G28" s="208"/>
    </row>
    <row r="29" spans="1:7" x14ac:dyDescent="0.15">
      <c r="A29" s="170">
        <v>3</v>
      </c>
      <c r="B29" s="88"/>
      <c r="C29" s="89" t="s">
        <v>172</v>
      </c>
      <c r="D29" s="87"/>
      <c r="E29" s="90"/>
      <c r="F29" s="91"/>
      <c r="G29" s="207"/>
    </row>
    <row r="30" spans="1:7" x14ac:dyDescent="0.2">
      <c r="A30" s="173" t="s">
        <v>63</v>
      </c>
      <c r="B30" s="142" t="s">
        <v>173</v>
      </c>
      <c r="C30" s="141" t="s">
        <v>174</v>
      </c>
      <c r="D30" s="137" t="s">
        <v>86</v>
      </c>
      <c r="E30" s="140">
        <f>'CALCULOS '!R107</f>
        <v>4</v>
      </c>
      <c r="F30" s="213">
        <v>103.83</v>
      </c>
      <c r="G30" s="206">
        <f>F30*E30</f>
        <v>415.32</v>
      </c>
    </row>
    <row r="31" spans="1:7" ht="56.25" x14ac:dyDescent="0.2">
      <c r="A31" s="173" t="s">
        <v>77</v>
      </c>
      <c r="B31" s="138" t="s">
        <v>175</v>
      </c>
      <c r="C31" s="141" t="s">
        <v>176</v>
      </c>
      <c r="D31" s="137" t="s">
        <v>29</v>
      </c>
      <c r="E31" s="140">
        <f>'CALCULOS '!R112</f>
        <v>14</v>
      </c>
      <c r="F31" s="213">
        <v>1133.71</v>
      </c>
      <c r="G31" s="206">
        <f>F31*E31</f>
        <v>15871.94</v>
      </c>
    </row>
    <row r="32" spans="1:7" ht="56.25" x14ac:dyDescent="0.2">
      <c r="A32" s="173">
        <v>3.3</v>
      </c>
      <c r="B32" s="138" t="s">
        <v>255</v>
      </c>
      <c r="C32" s="141" t="s">
        <v>256</v>
      </c>
      <c r="D32" s="137" t="s">
        <v>29</v>
      </c>
      <c r="E32" s="140">
        <f>'CALCULOS '!R117</f>
        <v>4</v>
      </c>
      <c r="F32" s="213">
        <v>1083.1099999999999</v>
      </c>
      <c r="G32" s="206">
        <f>F32*E32</f>
        <v>4332.4399999999996</v>
      </c>
    </row>
    <row r="33" spans="1:9" s="11" customFormat="1" x14ac:dyDescent="0.15">
      <c r="A33" s="227" t="s">
        <v>25</v>
      </c>
      <c r="B33" s="226"/>
      <c r="C33" s="226"/>
      <c r="D33" s="226"/>
      <c r="E33" s="226"/>
      <c r="F33" s="226"/>
      <c r="G33" s="207">
        <f>SUM(G30:G32)</f>
        <v>20619.7</v>
      </c>
    </row>
    <row r="34" spans="1:9" s="11" customFormat="1" ht="12.75" customHeight="1" x14ac:dyDescent="0.15">
      <c r="A34" s="175"/>
      <c r="B34" s="96"/>
      <c r="C34" s="96"/>
      <c r="D34" s="96"/>
      <c r="E34" s="96"/>
      <c r="F34" s="96"/>
      <c r="G34" s="208"/>
    </row>
    <row r="35" spans="1:9" x14ac:dyDescent="0.15">
      <c r="A35" s="170">
        <v>4</v>
      </c>
      <c r="B35" s="88"/>
      <c r="C35" s="89" t="s">
        <v>67</v>
      </c>
      <c r="D35" s="87"/>
      <c r="E35" s="90"/>
      <c r="F35" s="91"/>
      <c r="G35" s="207"/>
    </row>
    <row r="36" spans="1:9" ht="56.25" x14ac:dyDescent="0.2">
      <c r="A36" s="172" t="s">
        <v>68</v>
      </c>
      <c r="B36" s="93">
        <v>72110</v>
      </c>
      <c r="C36" s="94" t="s">
        <v>140</v>
      </c>
      <c r="D36" s="92" t="s">
        <v>24</v>
      </c>
      <c r="E36" s="99">
        <f>'CALCULOS '!R123</f>
        <v>168.36</v>
      </c>
      <c r="F36" s="214">
        <f>57.37*1.309</f>
        <v>75.097329999999999</v>
      </c>
      <c r="G36" s="205">
        <f>F36*E36</f>
        <v>12643.386478800001</v>
      </c>
    </row>
    <row r="37" spans="1:9" ht="56.25" x14ac:dyDescent="0.2">
      <c r="A37" s="172" t="s">
        <v>87</v>
      </c>
      <c r="B37" s="93">
        <v>72111</v>
      </c>
      <c r="C37" s="94" t="s">
        <v>141</v>
      </c>
      <c r="D37" s="92" t="s">
        <v>24</v>
      </c>
      <c r="E37" s="99">
        <f>'CALCULOS '!R131</f>
        <v>48.99</v>
      </c>
      <c r="F37" s="214">
        <f>62.54*1.309</f>
        <v>81.864859999999993</v>
      </c>
      <c r="G37" s="205">
        <f t="shared" ref="G37:G38" si="3">F37*E37</f>
        <v>4010.5594913999998</v>
      </c>
      <c r="I37" s="47"/>
    </row>
    <row r="38" spans="1:9" ht="56.25" x14ac:dyDescent="0.2">
      <c r="A38" s="172" t="s">
        <v>83</v>
      </c>
      <c r="B38" s="93">
        <v>72112</v>
      </c>
      <c r="C38" s="94" t="s">
        <v>136</v>
      </c>
      <c r="D38" s="92" t="s">
        <v>24</v>
      </c>
      <c r="E38" s="99">
        <f>'CALCULOS '!R136</f>
        <v>490.53250000000003</v>
      </c>
      <c r="F38" s="214">
        <f>67.71*1.309</f>
        <v>88.632389999999987</v>
      </c>
      <c r="G38" s="205">
        <f t="shared" si="3"/>
        <v>43477.067847674996</v>
      </c>
    </row>
    <row r="39" spans="1:9" ht="33.75" x14ac:dyDescent="0.2">
      <c r="A39" s="172" t="s">
        <v>223</v>
      </c>
      <c r="B39" s="93">
        <v>92580</v>
      </c>
      <c r="C39" s="94" t="s">
        <v>137</v>
      </c>
      <c r="D39" s="92" t="s">
        <v>24</v>
      </c>
      <c r="E39" s="99">
        <f>'CALCULOS '!R143</f>
        <v>707.88000000000011</v>
      </c>
      <c r="F39" s="214">
        <f>23.05*1.309</f>
        <v>30.172450000000001</v>
      </c>
      <c r="G39" s="205">
        <f t="shared" ref="G39:G41" si="4">F39*E39</f>
        <v>21358.473906000003</v>
      </c>
    </row>
    <row r="40" spans="1:9" ht="33.75" x14ac:dyDescent="0.2">
      <c r="A40" s="172" t="s">
        <v>224</v>
      </c>
      <c r="B40" s="93" t="s">
        <v>114</v>
      </c>
      <c r="C40" s="94" t="s">
        <v>113</v>
      </c>
      <c r="D40" s="92" t="s">
        <v>24</v>
      </c>
      <c r="E40" s="99">
        <f>'CALCULOS '!R153</f>
        <v>707.88000000000011</v>
      </c>
      <c r="F40" s="214">
        <v>63.72</v>
      </c>
      <c r="G40" s="205">
        <f t="shared" si="4"/>
        <v>45106.113600000004</v>
      </c>
    </row>
    <row r="41" spans="1:9" ht="22.5" x14ac:dyDescent="0.2">
      <c r="A41" s="172" t="s">
        <v>225</v>
      </c>
      <c r="B41" s="93">
        <v>190418</v>
      </c>
      <c r="C41" s="94" t="s">
        <v>138</v>
      </c>
      <c r="D41" s="92" t="s">
        <v>24</v>
      </c>
      <c r="E41" s="99">
        <f>'CALCULOS '!R163</f>
        <v>707.88000000000011</v>
      </c>
      <c r="F41" s="214">
        <v>30.51</v>
      </c>
      <c r="G41" s="205">
        <f t="shared" si="4"/>
        <v>21597.418800000003</v>
      </c>
    </row>
    <row r="42" spans="1:9" s="11" customFormat="1" ht="12.75" customHeight="1" x14ac:dyDescent="0.15">
      <c r="A42" s="227" t="s">
        <v>25</v>
      </c>
      <c r="B42" s="226"/>
      <c r="C42" s="226"/>
      <c r="D42" s="226"/>
      <c r="E42" s="226"/>
      <c r="F42" s="226"/>
      <c r="G42" s="207">
        <f>SUM(G36:G41)</f>
        <v>148193.02012387503</v>
      </c>
    </row>
    <row r="43" spans="1:9" ht="13.5" customHeight="1" x14ac:dyDescent="0.15">
      <c r="A43" s="96"/>
      <c r="B43" s="96"/>
      <c r="C43" s="96"/>
      <c r="D43" s="96"/>
      <c r="E43" s="96"/>
      <c r="F43" s="96"/>
      <c r="G43" s="221"/>
    </row>
    <row r="44" spans="1:9" x14ac:dyDescent="0.15">
      <c r="A44" s="170">
        <v>5</v>
      </c>
      <c r="B44" s="88"/>
      <c r="C44" s="89" t="s">
        <v>115</v>
      </c>
      <c r="D44" s="87"/>
      <c r="E44" s="90"/>
      <c r="F44" s="91"/>
      <c r="G44" s="207"/>
    </row>
    <row r="45" spans="1:9" x14ac:dyDescent="0.2">
      <c r="A45" s="172" t="s">
        <v>32</v>
      </c>
      <c r="B45" s="92">
        <v>90302</v>
      </c>
      <c r="C45" s="94" t="s">
        <v>116</v>
      </c>
      <c r="D45" s="92" t="s">
        <v>71</v>
      </c>
      <c r="E45" s="95">
        <f>'CALCULOS '!R174</f>
        <v>30</v>
      </c>
      <c r="F45" s="215">
        <v>30.07</v>
      </c>
      <c r="G45" s="205">
        <f>F45*E45</f>
        <v>902.1</v>
      </c>
    </row>
    <row r="46" spans="1:9" s="11" customFormat="1" x14ac:dyDescent="0.2">
      <c r="A46" s="172" t="s">
        <v>226</v>
      </c>
      <c r="B46" s="92">
        <v>90312</v>
      </c>
      <c r="C46" s="94" t="s">
        <v>117</v>
      </c>
      <c r="D46" s="92" t="s">
        <v>71</v>
      </c>
      <c r="E46" s="95">
        <f>'CALCULOS '!R181</f>
        <v>35.700000000000003</v>
      </c>
      <c r="F46" s="215">
        <v>108.11</v>
      </c>
      <c r="G46" s="205">
        <f>F46*E46</f>
        <v>3859.5270000000005</v>
      </c>
    </row>
    <row r="47" spans="1:9" ht="13.5" customHeight="1" x14ac:dyDescent="0.15">
      <c r="A47" s="225" t="s">
        <v>25</v>
      </c>
      <c r="B47" s="226"/>
      <c r="C47" s="226"/>
      <c r="D47" s="226"/>
      <c r="E47" s="226"/>
      <c r="F47" s="226"/>
      <c r="G47" s="207">
        <f>SUM(G45:G46)</f>
        <v>4761.6270000000004</v>
      </c>
    </row>
    <row r="48" spans="1:9" x14ac:dyDescent="0.15">
      <c r="A48" s="175"/>
      <c r="B48" s="96"/>
      <c r="C48" s="96"/>
      <c r="D48" s="96"/>
      <c r="E48" s="96"/>
      <c r="F48" s="96"/>
      <c r="G48" s="208"/>
    </row>
    <row r="49" spans="1:9" x14ac:dyDescent="0.15">
      <c r="A49" s="170">
        <v>6</v>
      </c>
      <c r="B49" s="88"/>
      <c r="C49" s="89" t="s">
        <v>91</v>
      </c>
      <c r="D49" s="87"/>
      <c r="E49" s="90"/>
      <c r="F49" s="91"/>
      <c r="G49" s="207"/>
    </row>
    <row r="50" spans="1:9" x14ac:dyDescent="0.2">
      <c r="A50" s="172" t="s">
        <v>75</v>
      </c>
      <c r="B50" s="92">
        <v>110210</v>
      </c>
      <c r="C50" s="94" t="s">
        <v>88</v>
      </c>
      <c r="D50" s="92" t="s">
        <v>24</v>
      </c>
      <c r="E50" s="95">
        <f>'CALCULOS '!R190</f>
        <v>422.41</v>
      </c>
      <c r="F50" s="215">
        <v>53.67</v>
      </c>
      <c r="G50" s="205">
        <f>F50*E50</f>
        <v>22670.744700000003</v>
      </c>
    </row>
    <row r="51" spans="1:9" s="11" customFormat="1" x14ac:dyDescent="0.15">
      <c r="A51" s="225" t="s">
        <v>25</v>
      </c>
      <c r="B51" s="226"/>
      <c r="C51" s="226"/>
      <c r="D51" s="226"/>
      <c r="E51" s="226"/>
      <c r="F51" s="226"/>
      <c r="G51" s="207">
        <f>SUM(G50)</f>
        <v>22670.744700000003</v>
      </c>
    </row>
    <row r="52" spans="1:9" s="11" customFormat="1" x14ac:dyDescent="0.15">
      <c r="A52" s="176"/>
      <c r="B52" s="96"/>
      <c r="C52" s="96"/>
      <c r="D52" s="96"/>
      <c r="E52" s="96"/>
      <c r="F52" s="96"/>
      <c r="G52" s="208"/>
    </row>
    <row r="53" spans="1:9" x14ac:dyDescent="0.15">
      <c r="A53" s="170">
        <v>7</v>
      </c>
      <c r="B53" s="88"/>
      <c r="C53" s="89" t="s">
        <v>92</v>
      </c>
      <c r="D53" s="87"/>
      <c r="E53" s="90"/>
      <c r="F53" s="91"/>
      <c r="G53" s="207"/>
    </row>
    <row r="54" spans="1:9" ht="33.75" x14ac:dyDescent="0.2">
      <c r="A54" s="172" t="s">
        <v>162</v>
      </c>
      <c r="B54" s="92">
        <v>151801</v>
      </c>
      <c r="C54" s="94" t="s">
        <v>96</v>
      </c>
      <c r="D54" s="92" t="s">
        <v>29</v>
      </c>
      <c r="E54" s="95">
        <f>'CALCULOS '!R207</f>
        <v>70</v>
      </c>
      <c r="F54" s="215">
        <v>160.21</v>
      </c>
      <c r="G54" s="205">
        <f t="shared" ref="G54:G59" si="5">F54*E54</f>
        <v>11214.7</v>
      </c>
    </row>
    <row r="55" spans="1:9" ht="33.75" x14ac:dyDescent="0.2">
      <c r="A55" s="172" t="s">
        <v>163</v>
      </c>
      <c r="B55" s="92">
        <v>151803</v>
      </c>
      <c r="C55" s="94" t="s">
        <v>99</v>
      </c>
      <c r="D55" s="92" t="s">
        <v>29</v>
      </c>
      <c r="E55" s="95">
        <f>'CALCULOS '!R212</f>
        <v>60</v>
      </c>
      <c r="F55" s="215">
        <v>163.47</v>
      </c>
      <c r="G55" s="205">
        <f t="shared" si="5"/>
        <v>9808.2000000000007</v>
      </c>
      <c r="I55" s="47"/>
    </row>
    <row r="56" spans="1:9" ht="33.75" x14ac:dyDescent="0.2">
      <c r="A56" s="172" t="s">
        <v>164</v>
      </c>
      <c r="B56" s="92">
        <v>151807</v>
      </c>
      <c r="C56" s="94" t="s">
        <v>98</v>
      </c>
      <c r="D56" s="92" t="s">
        <v>29</v>
      </c>
      <c r="E56" s="95">
        <f>'CALCULOS '!R217</f>
        <v>30</v>
      </c>
      <c r="F56" s="215">
        <v>187.84</v>
      </c>
      <c r="G56" s="205">
        <f t="shared" si="5"/>
        <v>5635.2</v>
      </c>
    </row>
    <row r="57" spans="1:9" ht="45" x14ac:dyDescent="0.2">
      <c r="A57" s="172" t="s">
        <v>165</v>
      </c>
      <c r="B57" s="92">
        <v>151812</v>
      </c>
      <c r="C57" s="94" t="s">
        <v>97</v>
      </c>
      <c r="D57" s="92" t="s">
        <v>29</v>
      </c>
      <c r="E57" s="95">
        <f>'CALCULOS '!R222</f>
        <v>25</v>
      </c>
      <c r="F57" s="215">
        <v>189.1</v>
      </c>
      <c r="G57" s="205">
        <f t="shared" si="5"/>
        <v>4727.5</v>
      </c>
    </row>
    <row r="58" spans="1:9" s="11" customFormat="1" ht="33.75" x14ac:dyDescent="0.2">
      <c r="A58" s="172" t="s">
        <v>227</v>
      </c>
      <c r="B58" s="92">
        <v>151815</v>
      </c>
      <c r="C58" s="94" t="s">
        <v>100</v>
      </c>
      <c r="D58" s="92" t="s">
        <v>29</v>
      </c>
      <c r="E58" s="95">
        <f>'CALCULOS '!R227</f>
        <v>30</v>
      </c>
      <c r="F58" s="215">
        <v>117.12</v>
      </c>
      <c r="G58" s="205">
        <f t="shared" si="5"/>
        <v>3513.6000000000004</v>
      </c>
    </row>
    <row r="59" spans="1:9" s="11" customFormat="1" ht="22.5" x14ac:dyDescent="0.2">
      <c r="A59" s="172" t="s">
        <v>228</v>
      </c>
      <c r="B59" s="92">
        <v>150306</v>
      </c>
      <c r="C59" s="94" t="s">
        <v>183</v>
      </c>
      <c r="D59" s="92" t="s">
        <v>29</v>
      </c>
      <c r="E59" s="95">
        <f>'CALCULOS '!R232</f>
        <v>1</v>
      </c>
      <c r="F59" s="215">
        <v>427.76</v>
      </c>
      <c r="G59" s="205">
        <f t="shared" si="5"/>
        <v>427.76</v>
      </c>
    </row>
    <row r="60" spans="1:9" ht="13.5" customHeight="1" x14ac:dyDescent="0.2">
      <c r="A60" s="194"/>
      <c r="B60" s="194">
        <v>1514</v>
      </c>
      <c r="C60" s="195" t="s">
        <v>236</v>
      </c>
      <c r="D60" s="195"/>
      <c r="E60" s="196"/>
      <c r="F60" s="216"/>
      <c r="G60" s="209"/>
    </row>
    <row r="61" spans="1:9" ht="24" x14ac:dyDescent="0.2">
      <c r="A61" s="172" t="s">
        <v>238</v>
      </c>
      <c r="B61" s="197">
        <v>151402</v>
      </c>
      <c r="C61" s="198" t="s">
        <v>241</v>
      </c>
      <c r="D61" s="197" t="s">
        <v>71</v>
      </c>
      <c r="E61" s="199">
        <f>'CALCULOS '!R237</f>
        <v>400</v>
      </c>
      <c r="F61" s="217">
        <v>6.15</v>
      </c>
      <c r="G61" s="210">
        <f t="shared" ref="G61:G63" si="6">E61*F61</f>
        <v>2460</v>
      </c>
    </row>
    <row r="62" spans="1:9" ht="24" x14ac:dyDescent="0.2">
      <c r="A62" s="172" t="s">
        <v>239</v>
      </c>
      <c r="B62" s="197">
        <v>151404</v>
      </c>
      <c r="C62" s="198" t="s">
        <v>237</v>
      </c>
      <c r="D62" s="197" t="s">
        <v>71</v>
      </c>
      <c r="E62" s="199">
        <f>'CALCULOS '!R242</f>
        <v>200</v>
      </c>
      <c r="F62" s="217">
        <v>7.26</v>
      </c>
      <c r="G62" s="210">
        <f t="shared" si="6"/>
        <v>1452</v>
      </c>
    </row>
    <row r="63" spans="1:9" ht="24" x14ac:dyDescent="0.2">
      <c r="A63" s="172" t="s">
        <v>240</v>
      </c>
      <c r="B63" s="197">
        <v>151405</v>
      </c>
      <c r="C63" s="198" t="s">
        <v>242</v>
      </c>
      <c r="D63" s="197" t="s">
        <v>71</v>
      </c>
      <c r="E63" s="199">
        <f>'CALCULOS '!R247</f>
        <v>100</v>
      </c>
      <c r="F63" s="217">
        <v>13.12</v>
      </c>
      <c r="G63" s="210">
        <f t="shared" si="6"/>
        <v>1312</v>
      </c>
    </row>
    <row r="64" spans="1:9" x14ac:dyDescent="0.15">
      <c r="A64" s="227" t="s">
        <v>25</v>
      </c>
      <c r="B64" s="226"/>
      <c r="C64" s="226"/>
      <c r="D64" s="226"/>
      <c r="E64" s="226"/>
      <c r="F64" s="226"/>
      <c r="G64" s="207">
        <f>SUM(G54:G63)</f>
        <v>40550.960000000006</v>
      </c>
    </row>
    <row r="65" spans="1:7" x14ac:dyDescent="0.15">
      <c r="A65" s="175"/>
      <c r="B65" s="96"/>
      <c r="C65" s="96"/>
      <c r="D65" s="96"/>
      <c r="E65" s="96"/>
      <c r="F65" s="96"/>
      <c r="G65" s="208"/>
    </row>
    <row r="66" spans="1:7" s="11" customFormat="1" x14ac:dyDescent="0.15">
      <c r="A66" s="170">
        <v>8</v>
      </c>
      <c r="B66" s="88"/>
      <c r="C66" s="89" t="s">
        <v>101</v>
      </c>
      <c r="D66" s="87"/>
      <c r="E66" s="90"/>
      <c r="F66" s="91"/>
      <c r="G66" s="207"/>
    </row>
    <row r="67" spans="1:7" s="11" customFormat="1" ht="33.75" x14ac:dyDescent="0.2">
      <c r="A67" s="172" t="s">
        <v>166</v>
      </c>
      <c r="B67" s="92">
        <v>180102</v>
      </c>
      <c r="C67" s="94" t="s">
        <v>102</v>
      </c>
      <c r="D67" s="92" t="s">
        <v>29</v>
      </c>
      <c r="E67" s="95">
        <f>'CALCULOS '!R253</f>
        <v>70</v>
      </c>
      <c r="F67" s="215">
        <v>112.17</v>
      </c>
      <c r="G67" s="205">
        <f>F67*E67</f>
        <v>7851.9000000000005</v>
      </c>
    </row>
    <row r="68" spans="1:7" s="11" customFormat="1" ht="22.5" x14ac:dyDescent="0.2">
      <c r="A68" s="172" t="s">
        <v>167</v>
      </c>
      <c r="B68" s="92">
        <v>180201</v>
      </c>
      <c r="C68" s="94" t="s">
        <v>89</v>
      </c>
      <c r="D68" s="92" t="s">
        <v>29</v>
      </c>
      <c r="E68" s="95">
        <f>'CALCULOS '!R258</f>
        <v>60</v>
      </c>
      <c r="F68" s="215">
        <v>29.39</v>
      </c>
      <c r="G68" s="205">
        <f>F68*E68</f>
        <v>1763.4</v>
      </c>
    </row>
    <row r="69" spans="1:7" ht="22.5" x14ac:dyDescent="0.2">
      <c r="A69" s="172" t="s">
        <v>168</v>
      </c>
      <c r="B69" s="92">
        <v>180208</v>
      </c>
      <c r="C69" s="94" t="s">
        <v>103</v>
      </c>
      <c r="D69" s="92" t="s">
        <v>29</v>
      </c>
      <c r="E69" s="95">
        <f>'CALCULOS '!R263</f>
        <v>25</v>
      </c>
      <c r="F69" s="215">
        <v>47.58</v>
      </c>
      <c r="G69" s="205">
        <f>F69*E69</f>
        <v>1189.5</v>
      </c>
    </row>
    <row r="70" spans="1:7" ht="33.75" x14ac:dyDescent="0.2">
      <c r="A70" s="172" t="s">
        <v>169</v>
      </c>
      <c r="B70" s="92">
        <v>180702</v>
      </c>
      <c r="C70" s="94" t="s">
        <v>104</v>
      </c>
      <c r="D70" s="92" t="s">
        <v>29</v>
      </c>
      <c r="E70" s="95">
        <f>'CALCULOS '!R268</f>
        <v>30</v>
      </c>
      <c r="F70" s="215">
        <v>194.83</v>
      </c>
      <c r="G70" s="205">
        <f>F70*E70</f>
        <v>5844.9000000000005</v>
      </c>
    </row>
    <row r="71" spans="1:7" x14ac:dyDescent="0.15">
      <c r="A71" s="227" t="s">
        <v>25</v>
      </c>
      <c r="B71" s="226"/>
      <c r="C71" s="226"/>
      <c r="D71" s="226"/>
      <c r="E71" s="226"/>
      <c r="F71" s="226"/>
      <c r="G71" s="207">
        <f>SUM(G67:G70)</f>
        <v>16649.7</v>
      </c>
    </row>
    <row r="72" spans="1:7" x14ac:dyDescent="0.15">
      <c r="A72" s="175"/>
      <c r="B72" s="96"/>
      <c r="C72" s="96"/>
      <c r="D72" s="96"/>
      <c r="E72" s="96"/>
      <c r="F72" s="96"/>
      <c r="G72" s="208"/>
    </row>
    <row r="73" spans="1:7" x14ac:dyDescent="0.15">
      <c r="A73" s="170">
        <v>9</v>
      </c>
      <c r="B73" s="88"/>
      <c r="C73" s="89" t="s">
        <v>74</v>
      </c>
      <c r="D73" s="87"/>
      <c r="E73" s="90"/>
      <c r="F73" s="91"/>
      <c r="G73" s="207"/>
    </row>
    <row r="74" spans="1:7" ht="33.75" x14ac:dyDescent="0.2">
      <c r="A74" s="173" t="s">
        <v>170</v>
      </c>
      <c r="B74" s="137">
        <v>190116</v>
      </c>
      <c r="C74" s="141" t="s">
        <v>85</v>
      </c>
      <c r="D74" s="137" t="s">
        <v>86</v>
      </c>
      <c r="E74" s="140">
        <f>'CALCULOS '!R274</f>
        <v>682.95</v>
      </c>
      <c r="F74" s="213">
        <v>19.440000000000001</v>
      </c>
      <c r="G74" s="206">
        <f>F74*E74</f>
        <v>13276.548000000003</v>
      </c>
    </row>
    <row r="75" spans="1:7" ht="33.75" x14ac:dyDescent="0.2">
      <c r="A75" s="173" t="s">
        <v>229</v>
      </c>
      <c r="B75" s="137">
        <v>190117</v>
      </c>
      <c r="C75" s="141" t="s">
        <v>161</v>
      </c>
      <c r="D75" s="137" t="s">
        <v>86</v>
      </c>
      <c r="E75" s="140">
        <f>'CALCULOS '!R296</f>
        <v>794.2</v>
      </c>
      <c r="F75" s="213">
        <v>17.68</v>
      </c>
      <c r="G75" s="206">
        <f>F75*E75</f>
        <v>14041.456</v>
      </c>
    </row>
    <row r="76" spans="1:7" ht="22.5" x14ac:dyDescent="0.2">
      <c r="A76" s="173" t="s">
        <v>230</v>
      </c>
      <c r="B76" s="137">
        <v>190302</v>
      </c>
      <c r="C76" s="141" t="s">
        <v>243</v>
      </c>
      <c r="D76" s="137" t="s">
        <v>86</v>
      </c>
      <c r="E76" s="140">
        <f>'CALCULOS '!R318</f>
        <v>72.618000000000023</v>
      </c>
      <c r="F76" s="213">
        <v>26.73</v>
      </c>
      <c r="G76" s="206">
        <f>F76*E76</f>
        <v>1941.0791400000007</v>
      </c>
    </row>
    <row r="77" spans="1:7" ht="33.75" x14ac:dyDescent="0.2">
      <c r="A77" s="173" t="s">
        <v>231</v>
      </c>
      <c r="B77" s="137">
        <v>190417</v>
      </c>
      <c r="C77" s="141" t="s">
        <v>188</v>
      </c>
      <c r="D77" s="137" t="s">
        <v>86</v>
      </c>
      <c r="E77" s="140">
        <f>'CALCULOS '!R328</f>
        <v>65.97</v>
      </c>
      <c r="F77" s="213">
        <v>18.78</v>
      </c>
      <c r="G77" s="206">
        <f>F77*E77</f>
        <v>1238.9166</v>
      </c>
    </row>
    <row r="78" spans="1:7" x14ac:dyDescent="0.15">
      <c r="A78" s="227" t="s">
        <v>25</v>
      </c>
      <c r="B78" s="226"/>
      <c r="C78" s="226"/>
      <c r="D78" s="226"/>
      <c r="E78" s="226"/>
      <c r="F78" s="226"/>
      <c r="G78" s="207">
        <f>SUM(G74:G77)</f>
        <v>30497.999740000003</v>
      </c>
    </row>
    <row r="79" spans="1:7" x14ac:dyDescent="0.15">
      <c r="A79" s="175"/>
      <c r="B79" s="96"/>
      <c r="C79" s="96"/>
      <c r="D79" s="96"/>
      <c r="E79" s="96"/>
      <c r="F79" s="96"/>
      <c r="G79" s="208"/>
    </row>
    <row r="80" spans="1:7" ht="15.75" customHeight="1" x14ac:dyDescent="0.15">
      <c r="A80" s="170">
        <v>10</v>
      </c>
      <c r="B80" s="88"/>
      <c r="C80" s="89" t="s">
        <v>93</v>
      </c>
      <c r="D80" s="87"/>
      <c r="E80" s="90"/>
      <c r="F80" s="91"/>
      <c r="G80" s="207"/>
    </row>
    <row r="81" spans="1:7" x14ac:dyDescent="0.2">
      <c r="A81" s="172" t="s">
        <v>232</v>
      </c>
      <c r="B81" s="92">
        <v>200401</v>
      </c>
      <c r="C81" s="94" t="s">
        <v>90</v>
      </c>
      <c r="D81" s="92" t="s">
        <v>24</v>
      </c>
      <c r="E81" s="95">
        <f>'CALCULOS '!R338</f>
        <v>702.36</v>
      </c>
      <c r="F81" s="215">
        <v>9.73</v>
      </c>
      <c r="G81" s="205">
        <f>F81*E81</f>
        <v>6833.9628000000002</v>
      </c>
    </row>
    <row r="82" spans="1:7" ht="11.25" customHeight="1" x14ac:dyDescent="0.15">
      <c r="A82" s="228" t="s">
        <v>25</v>
      </c>
      <c r="B82" s="229"/>
      <c r="C82" s="229"/>
      <c r="D82" s="229"/>
      <c r="E82" s="229"/>
      <c r="F82" s="230"/>
      <c r="G82" s="207">
        <f>SUM(G81)</f>
        <v>6833.9628000000002</v>
      </c>
    </row>
    <row r="83" spans="1:7" ht="15" customHeight="1" thickBot="1" x14ac:dyDescent="0.2">
      <c r="A83" s="234" t="s">
        <v>108</v>
      </c>
      <c r="B83" s="235"/>
      <c r="C83" s="235"/>
      <c r="D83" s="235"/>
      <c r="E83" s="235"/>
      <c r="F83" s="236"/>
      <c r="G83" s="183">
        <f>G23+G27+G33+G42+G47+G51+G64+G71+G78+G82</f>
        <v>338333.78976387507</v>
      </c>
    </row>
    <row r="84" spans="1:7" x14ac:dyDescent="0.2">
      <c r="A84" s="184"/>
      <c r="B84" s="185"/>
      <c r="C84" s="186"/>
      <c r="D84" s="186"/>
      <c r="E84" s="187"/>
      <c r="F84" s="188"/>
      <c r="G84" s="189"/>
    </row>
    <row r="85" spans="1:7" x14ac:dyDescent="0.2">
      <c r="A85" s="177"/>
      <c r="B85" s="178"/>
      <c r="C85" s="181"/>
      <c r="D85" s="178"/>
      <c r="E85" s="179"/>
      <c r="F85" s="180"/>
      <c r="G85" s="182"/>
    </row>
    <row r="86" spans="1:7" x14ac:dyDescent="0.2">
      <c r="A86" s="231" t="s">
        <v>37</v>
      </c>
      <c r="B86" s="232"/>
      <c r="C86" s="232"/>
      <c r="D86" s="232"/>
      <c r="E86" s="232"/>
      <c r="F86" s="232"/>
      <c r="G86" s="233"/>
    </row>
    <row r="87" spans="1:7" x14ac:dyDescent="0.2">
      <c r="A87" s="222" t="s">
        <v>258</v>
      </c>
      <c r="B87" s="223"/>
      <c r="C87" s="223"/>
      <c r="D87" s="223"/>
      <c r="E87" s="223"/>
      <c r="F87" s="223"/>
      <c r="G87" s="224"/>
    </row>
    <row r="88" spans="1:7" x14ac:dyDescent="0.2">
      <c r="A88" s="222" t="s">
        <v>259</v>
      </c>
      <c r="B88" s="223"/>
      <c r="C88" s="223"/>
      <c r="D88" s="223"/>
      <c r="E88" s="223"/>
      <c r="F88" s="223"/>
      <c r="G88" s="224"/>
    </row>
    <row r="89" spans="1:7" x14ac:dyDescent="0.2">
      <c r="A89" s="222" t="s">
        <v>260</v>
      </c>
      <c r="B89" s="223"/>
      <c r="C89" s="223"/>
      <c r="D89" s="223"/>
      <c r="E89" s="223"/>
      <c r="F89" s="223"/>
      <c r="G89" s="224"/>
    </row>
    <row r="90" spans="1:7" ht="13.5" thickBot="1" x14ac:dyDescent="0.25">
      <c r="A90" s="190"/>
      <c r="B90" s="191"/>
      <c r="C90" s="192"/>
      <c r="D90" s="192"/>
      <c r="E90" s="192"/>
      <c r="F90" s="192"/>
      <c r="G90" s="193"/>
    </row>
    <row r="95" spans="1:7" x14ac:dyDescent="0.2">
      <c r="D95" s="15">
        <v>4.5</v>
      </c>
    </row>
    <row r="96" spans="1:7" x14ac:dyDescent="0.2">
      <c r="D96" s="15">
        <v>2.1</v>
      </c>
    </row>
    <row r="97" spans="4:4" x14ac:dyDescent="0.2">
      <c r="D97" s="15">
        <v>2.8</v>
      </c>
    </row>
    <row r="98" spans="4:4" x14ac:dyDescent="0.2">
      <c r="D98" s="15">
        <v>1.25</v>
      </c>
    </row>
    <row r="99" spans="4:4" x14ac:dyDescent="0.2">
      <c r="D99" s="15">
        <v>3.15</v>
      </c>
    </row>
    <row r="100" spans="4:4" x14ac:dyDescent="0.2">
      <c r="D100" s="15">
        <v>4.7</v>
      </c>
    </row>
    <row r="101" spans="4:4" x14ac:dyDescent="0.2">
      <c r="D101" s="15">
        <v>3.15</v>
      </c>
    </row>
    <row r="102" spans="4:4" x14ac:dyDescent="0.2">
      <c r="D102" s="15">
        <v>3.75</v>
      </c>
    </row>
    <row r="103" spans="4:4" x14ac:dyDescent="0.2">
      <c r="D103" s="15">
        <v>1.1000000000000001</v>
      </c>
    </row>
    <row r="104" spans="4:4" x14ac:dyDescent="0.2">
      <c r="D104" s="15">
        <v>0.8</v>
      </c>
    </row>
    <row r="105" spans="4:4" x14ac:dyDescent="0.2">
      <c r="D105" s="15">
        <v>2.75</v>
      </c>
    </row>
    <row r="106" spans="4:4" x14ac:dyDescent="0.2">
      <c r="D106" s="15">
        <v>9.4</v>
      </c>
    </row>
    <row r="107" spans="4:4" x14ac:dyDescent="0.2">
      <c r="D107" s="15">
        <v>4.6500000000000004</v>
      </c>
    </row>
    <row r="108" spans="4:4" x14ac:dyDescent="0.2">
      <c r="D108" s="15">
        <v>1.05</v>
      </c>
    </row>
    <row r="109" spans="4:4" x14ac:dyDescent="0.2">
      <c r="D109" s="15">
        <v>11.5</v>
      </c>
    </row>
    <row r="110" spans="4:4" x14ac:dyDescent="0.2">
      <c r="D110" s="15">
        <v>12.8</v>
      </c>
    </row>
    <row r="111" spans="4:4" x14ac:dyDescent="0.2">
      <c r="D111" s="15">
        <v>3.25</v>
      </c>
    </row>
    <row r="112" spans="4:4" x14ac:dyDescent="0.2">
      <c r="D112" s="15">
        <v>10</v>
      </c>
    </row>
    <row r="113" spans="4:4" x14ac:dyDescent="0.2">
      <c r="D113" s="15">
        <v>1.55</v>
      </c>
    </row>
    <row r="114" spans="4:4" x14ac:dyDescent="0.2">
      <c r="D114" s="15">
        <v>3.2</v>
      </c>
    </row>
    <row r="115" spans="4:4" x14ac:dyDescent="0.2">
      <c r="D115" s="15">
        <v>5.5</v>
      </c>
    </row>
    <row r="116" spans="4:4" x14ac:dyDescent="0.2">
      <c r="D116" s="15">
        <v>3.2</v>
      </c>
    </row>
    <row r="117" spans="4:4" x14ac:dyDescent="0.2">
      <c r="D117" s="15">
        <v>3.7</v>
      </c>
    </row>
    <row r="118" spans="4:4" x14ac:dyDescent="0.2">
      <c r="D118" s="15">
        <v>1.6</v>
      </c>
    </row>
    <row r="119" spans="4:4" x14ac:dyDescent="0.2">
      <c r="D119" s="15">
        <v>1.5</v>
      </c>
    </row>
    <row r="120" spans="4:4" x14ac:dyDescent="0.2">
      <c r="D120" s="15">
        <v>1.35</v>
      </c>
    </row>
    <row r="121" spans="4:4" x14ac:dyDescent="0.2">
      <c r="D121" s="15">
        <v>1.7</v>
      </c>
    </row>
    <row r="122" spans="4:4" x14ac:dyDescent="0.2">
      <c r="D122" s="15">
        <v>4</v>
      </c>
    </row>
    <row r="123" spans="4:4" x14ac:dyDescent="0.2">
      <c r="D123" s="15">
        <v>4.8</v>
      </c>
    </row>
    <row r="124" spans="4:4" x14ac:dyDescent="0.2">
      <c r="D124" s="15">
        <v>4.8</v>
      </c>
    </row>
    <row r="125" spans="4:4" x14ac:dyDescent="0.2">
      <c r="D125" s="15">
        <v>4.8</v>
      </c>
    </row>
    <row r="126" spans="4:4" x14ac:dyDescent="0.2">
      <c r="D126" s="15">
        <v>4.2</v>
      </c>
    </row>
    <row r="127" spans="4:4" x14ac:dyDescent="0.2">
      <c r="D127" s="15">
        <v>3</v>
      </c>
    </row>
    <row r="128" spans="4:4" x14ac:dyDescent="0.2">
      <c r="D128" s="15">
        <v>4.2</v>
      </c>
    </row>
    <row r="129" spans="4:4" x14ac:dyDescent="0.2">
      <c r="D129" s="15">
        <v>1.5</v>
      </c>
    </row>
    <row r="130" spans="4:4" x14ac:dyDescent="0.2">
      <c r="D130" s="15">
        <v>2.4</v>
      </c>
    </row>
    <row r="131" spans="4:4" x14ac:dyDescent="0.2">
      <c r="D131" s="15">
        <v>2.9</v>
      </c>
    </row>
    <row r="132" spans="4:4" x14ac:dyDescent="0.2">
      <c r="D132" s="15">
        <v>2.8</v>
      </c>
    </row>
    <row r="133" spans="4:4" x14ac:dyDescent="0.2">
      <c r="D133" s="15">
        <v>2.9</v>
      </c>
    </row>
    <row r="134" spans="4:4" x14ac:dyDescent="0.2">
      <c r="D134" s="15">
        <v>2.8</v>
      </c>
    </row>
    <row r="135" spans="4:4" x14ac:dyDescent="0.2">
      <c r="D135" s="15">
        <v>2.9</v>
      </c>
    </row>
    <row r="136" spans="4:4" x14ac:dyDescent="0.2">
      <c r="D136" s="15">
        <v>2</v>
      </c>
    </row>
    <row r="137" spans="4:4" x14ac:dyDescent="0.2">
      <c r="D137" s="15">
        <v>4</v>
      </c>
    </row>
    <row r="138" spans="4:4" x14ac:dyDescent="0.2">
      <c r="D138" s="15">
        <v>3</v>
      </c>
    </row>
    <row r="139" spans="4:4" x14ac:dyDescent="0.2">
      <c r="D139" s="15">
        <v>4</v>
      </c>
    </row>
    <row r="140" spans="4:4" x14ac:dyDescent="0.2">
      <c r="D140" s="15">
        <v>1.5</v>
      </c>
    </row>
    <row r="141" spans="4:4" x14ac:dyDescent="0.2">
      <c r="D141" s="15">
        <v>4.5</v>
      </c>
    </row>
    <row r="142" spans="4:4" x14ac:dyDescent="0.2">
      <c r="D142" s="15">
        <v>4</v>
      </c>
    </row>
    <row r="143" spans="4:4" x14ac:dyDescent="0.2">
      <c r="D143" s="15">
        <v>4.2</v>
      </c>
    </row>
    <row r="144" spans="4:4" x14ac:dyDescent="0.2">
      <c r="D144" s="15">
        <v>4.2</v>
      </c>
    </row>
    <row r="145" spans="4:4" x14ac:dyDescent="0.2">
      <c r="D145" s="15">
        <v>3.5</v>
      </c>
    </row>
    <row r="146" spans="4:4" x14ac:dyDescent="0.2">
      <c r="D146" s="15">
        <v>2.8</v>
      </c>
    </row>
    <row r="147" spans="4:4" x14ac:dyDescent="0.2">
      <c r="D147" s="15">
        <v>3.6</v>
      </c>
    </row>
    <row r="148" spans="4:4" x14ac:dyDescent="0.2">
      <c r="D148" s="15">
        <v>2.8</v>
      </c>
    </row>
    <row r="149" spans="4:4" x14ac:dyDescent="0.2">
      <c r="D149" s="15">
        <v>3</v>
      </c>
    </row>
    <row r="150" spans="4:4" x14ac:dyDescent="0.2">
      <c r="D150" s="15">
        <v>2.75</v>
      </c>
    </row>
    <row r="151" spans="4:4" x14ac:dyDescent="0.2">
      <c r="D151" s="15">
        <v>1.25</v>
      </c>
    </row>
    <row r="152" spans="4:4" x14ac:dyDescent="0.2">
      <c r="D152" s="15">
        <v>1.55</v>
      </c>
    </row>
    <row r="153" spans="4:4" x14ac:dyDescent="0.2">
      <c r="D153" s="15">
        <v>1.7</v>
      </c>
    </row>
    <row r="154" spans="4:4" x14ac:dyDescent="0.2">
      <c r="D154" s="15">
        <v>2</v>
      </c>
    </row>
    <row r="155" spans="4:4" x14ac:dyDescent="0.2">
      <c r="D155" s="15">
        <v>2.8</v>
      </c>
    </row>
    <row r="156" spans="4:4" x14ac:dyDescent="0.2">
      <c r="D156" s="15">
        <v>1.25</v>
      </c>
    </row>
    <row r="157" spans="4:4" x14ac:dyDescent="0.2">
      <c r="D157" s="15">
        <v>1.5</v>
      </c>
    </row>
    <row r="158" spans="4:4" x14ac:dyDescent="0.2">
      <c r="D158" s="15">
        <v>1.3</v>
      </c>
    </row>
    <row r="159" spans="4:4" x14ac:dyDescent="0.2">
      <c r="D159" s="15">
        <v>2.75</v>
      </c>
    </row>
    <row r="160" spans="4:4" x14ac:dyDescent="0.2">
      <c r="D160" s="15">
        <v>1.45</v>
      </c>
    </row>
    <row r="161" spans="4:4" x14ac:dyDescent="0.2">
      <c r="D161" s="15">
        <v>1.5</v>
      </c>
    </row>
    <row r="162" spans="4:4" x14ac:dyDescent="0.2">
      <c r="D162" s="15">
        <v>1.25</v>
      </c>
    </row>
    <row r="163" spans="4:4" x14ac:dyDescent="0.2">
      <c r="D163" s="15">
        <v>1.9</v>
      </c>
    </row>
    <row r="164" spans="4:4" x14ac:dyDescent="0.2">
      <c r="D164" s="15">
        <v>3.4</v>
      </c>
    </row>
    <row r="165" spans="4:4" x14ac:dyDescent="0.2">
      <c r="D165" s="15">
        <v>3.4</v>
      </c>
    </row>
    <row r="166" spans="4:4" x14ac:dyDescent="0.2">
      <c r="D166" s="15">
        <v>2</v>
      </c>
    </row>
    <row r="167" spans="4:4" x14ac:dyDescent="0.2">
      <c r="D167" s="15">
        <v>2.2999999999999998</v>
      </c>
    </row>
    <row r="168" spans="4:4" x14ac:dyDescent="0.2">
      <c r="D168" s="15">
        <v>2.4500000000000002</v>
      </c>
    </row>
    <row r="169" spans="4:4" x14ac:dyDescent="0.2">
      <c r="D169" s="15">
        <v>1.55</v>
      </c>
    </row>
    <row r="170" spans="4:4" x14ac:dyDescent="0.2">
      <c r="D170" s="15">
        <v>2.15</v>
      </c>
    </row>
    <row r="171" spans="4:4" x14ac:dyDescent="0.2">
      <c r="D171" s="15">
        <v>1.6</v>
      </c>
    </row>
    <row r="172" spans="4:4" x14ac:dyDescent="0.2">
      <c r="D172" s="15">
        <v>2.8</v>
      </c>
    </row>
    <row r="173" spans="4:4" x14ac:dyDescent="0.2">
      <c r="D173" s="15">
        <v>1.25</v>
      </c>
    </row>
    <row r="174" spans="4:4" x14ac:dyDescent="0.2">
      <c r="D174" s="15">
        <v>1.55</v>
      </c>
    </row>
    <row r="175" spans="4:4" x14ac:dyDescent="0.2">
      <c r="D175" s="15">
        <v>2.65</v>
      </c>
    </row>
    <row r="176" spans="4:4" x14ac:dyDescent="0.2">
      <c r="D176" s="15">
        <v>1.5</v>
      </c>
    </row>
    <row r="177" spans="4:4" x14ac:dyDescent="0.2">
      <c r="D177" s="15">
        <v>1.5</v>
      </c>
    </row>
    <row r="178" spans="4:4" x14ac:dyDescent="0.2">
      <c r="D178" s="15">
        <v>1.35</v>
      </c>
    </row>
    <row r="179" spans="4:4" x14ac:dyDescent="0.2">
      <c r="D179" s="15">
        <v>2.2000000000000002</v>
      </c>
    </row>
    <row r="180" spans="4:4" x14ac:dyDescent="0.2">
      <c r="D180" s="15">
        <v>4.05</v>
      </c>
    </row>
    <row r="181" spans="4:4" x14ac:dyDescent="0.2">
      <c r="D181" s="15">
        <v>4.2</v>
      </c>
    </row>
    <row r="182" spans="4:4" x14ac:dyDescent="0.2">
      <c r="D182" s="15">
        <v>1.9</v>
      </c>
    </row>
    <row r="183" spans="4:4" x14ac:dyDescent="0.2">
      <c r="D183" s="15">
        <v>4.3</v>
      </c>
    </row>
    <row r="184" spans="4:4" x14ac:dyDescent="0.2">
      <c r="D184" s="15">
        <v>1.6</v>
      </c>
    </row>
    <row r="185" spans="4:4" x14ac:dyDescent="0.2">
      <c r="D185" s="15">
        <v>3.2</v>
      </c>
    </row>
    <row r="186" spans="4:4" x14ac:dyDescent="0.2">
      <c r="D186" s="15">
        <v>4.3</v>
      </c>
    </row>
    <row r="187" spans="4:4" x14ac:dyDescent="0.2">
      <c r="D187" s="15">
        <v>1.9</v>
      </c>
    </row>
    <row r="188" spans="4:4" x14ac:dyDescent="0.2">
      <c r="D188" s="15">
        <f>SUM(D95:D187)</f>
        <v>285.15000000000009</v>
      </c>
    </row>
  </sheetData>
  <mergeCells count="21">
    <mergeCell ref="A1:G3"/>
    <mergeCell ref="A5:G5"/>
    <mergeCell ref="A6:G6"/>
    <mergeCell ref="A7:G7"/>
    <mergeCell ref="A9:G9"/>
    <mergeCell ref="A4:G4"/>
    <mergeCell ref="A89:G89"/>
    <mergeCell ref="A47:F47"/>
    <mergeCell ref="A78:F78"/>
    <mergeCell ref="A33:F33"/>
    <mergeCell ref="A23:F23"/>
    <mergeCell ref="A27:F27"/>
    <mergeCell ref="A88:G88"/>
    <mergeCell ref="A87:G87"/>
    <mergeCell ref="A82:F82"/>
    <mergeCell ref="A42:F42"/>
    <mergeCell ref="A51:F51"/>
    <mergeCell ref="A64:F64"/>
    <mergeCell ref="A71:F71"/>
    <mergeCell ref="A86:G86"/>
    <mergeCell ref="A83:F83"/>
  </mergeCells>
  <printOptions horizontalCentered="1"/>
  <pageMargins left="0.25" right="0.25" top="0.75" bottom="0.75" header="0.3" footer="0.3"/>
  <pageSetup paperSize="9" scale="78" fitToHeight="0" orientation="portrait" r:id="rId1"/>
  <headerFooter alignWithMargins="0">
    <oddFooter>Página &amp;P de &amp;N</oddFooter>
  </headerFooter>
  <rowBreaks count="2" manualBreakCount="2">
    <brk id="43" max="6" man="1"/>
    <brk id="72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80"/>
  <sheetViews>
    <sheetView view="pageBreakPreview" topLeftCell="A25" zoomScale="160" zoomScaleSheetLayoutView="160" workbookViewId="0">
      <selection activeCell="B29" sqref="B29"/>
    </sheetView>
  </sheetViews>
  <sheetFormatPr defaultRowHeight="12.75" x14ac:dyDescent="0.2"/>
  <cols>
    <col min="1" max="1" width="7.140625" style="38" customWidth="1"/>
    <col min="2" max="2" width="10" style="45" customWidth="1"/>
    <col min="3" max="3" width="47.28515625" style="15" customWidth="1"/>
    <col min="4" max="4" width="7.140625" style="15" customWidth="1"/>
    <col min="5" max="5" width="9.7109375" style="46" customWidth="1"/>
    <col min="6" max="6" width="12.28515625" style="47" customWidth="1"/>
    <col min="7" max="7" width="16.140625" style="48" customWidth="1"/>
    <col min="8" max="8" width="9.140625" style="15"/>
    <col min="9" max="9" width="11" style="15" bestFit="1" customWidth="1"/>
    <col min="10" max="16384" width="9.140625" style="15"/>
  </cols>
  <sheetData>
    <row r="1" spans="1:9" ht="18.75" x14ac:dyDescent="0.3">
      <c r="A1" s="4"/>
      <c r="B1" s="10"/>
      <c r="C1" s="11"/>
      <c r="D1" s="11"/>
      <c r="E1" s="12"/>
      <c r="F1" s="13"/>
      <c r="G1" s="14"/>
    </row>
    <row r="2" spans="1:9" x14ac:dyDescent="0.15">
      <c r="A2" s="5"/>
      <c r="B2" s="10"/>
      <c r="C2" s="11"/>
      <c r="D2" s="11"/>
      <c r="E2" s="12"/>
      <c r="F2" s="13"/>
      <c r="G2" s="14"/>
    </row>
    <row r="3" spans="1:9" x14ac:dyDescent="0.2">
      <c r="A3" s="16"/>
      <c r="B3" s="10"/>
      <c r="C3" s="11"/>
      <c r="D3" s="11"/>
      <c r="E3" s="12"/>
      <c r="F3" s="13"/>
      <c r="G3" s="14"/>
      <c r="H3" s="17"/>
    </row>
    <row r="4" spans="1:9" ht="18.75" x14ac:dyDescent="0.3">
      <c r="A4" s="254" t="s">
        <v>7</v>
      </c>
      <c r="B4" s="254"/>
      <c r="C4" s="254"/>
      <c r="D4" s="254"/>
      <c r="E4" s="254"/>
      <c r="F4" s="254"/>
      <c r="G4" s="254"/>
      <c r="H4" s="17"/>
    </row>
    <row r="5" spans="1:9" x14ac:dyDescent="0.2">
      <c r="A5" s="255" t="s">
        <v>8</v>
      </c>
      <c r="B5" s="255"/>
      <c r="C5" s="255"/>
      <c r="D5" s="255"/>
      <c r="E5" s="255"/>
      <c r="F5" s="255"/>
      <c r="G5" s="255"/>
      <c r="H5" s="17"/>
    </row>
    <row r="6" spans="1:9" x14ac:dyDescent="0.2">
      <c r="A6" s="255" t="s">
        <v>10</v>
      </c>
      <c r="B6" s="255"/>
      <c r="C6" s="255"/>
      <c r="D6" s="255"/>
      <c r="E6" s="255"/>
      <c r="F6" s="255"/>
      <c r="G6" s="255"/>
      <c r="H6" s="17"/>
    </row>
    <row r="7" spans="1:9" x14ac:dyDescent="0.2">
      <c r="A7" s="255" t="s">
        <v>9</v>
      </c>
      <c r="B7" s="255"/>
      <c r="C7" s="255"/>
      <c r="D7" s="255"/>
      <c r="E7" s="255"/>
      <c r="F7" s="255"/>
      <c r="G7" s="255"/>
      <c r="H7" s="17"/>
    </row>
    <row r="8" spans="1:9" ht="15" x14ac:dyDescent="0.2">
      <c r="A8" s="256" t="s">
        <v>1</v>
      </c>
      <c r="B8" s="256"/>
      <c r="C8" s="256"/>
      <c r="D8" s="256"/>
      <c r="E8" s="256"/>
      <c r="F8" s="256"/>
      <c r="G8" s="256"/>
      <c r="H8" s="17"/>
    </row>
    <row r="9" spans="1:9" x14ac:dyDescent="0.2">
      <c r="A9" s="18"/>
      <c r="B9" s="19"/>
      <c r="C9" s="19"/>
      <c r="D9" s="257" t="s">
        <v>40</v>
      </c>
      <c r="E9" s="257"/>
      <c r="F9" s="257"/>
      <c r="G9" s="257"/>
      <c r="H9" s="20"/>
    </row>
    <row r="10" spans="1:9" ht="15" customHeight="1" x14ac:dyDescent="0.2">
      <c r="A10" s="253" t="s">
        <v>39</v>
      </c>
      <c r="B10" s="253"/>
      <c r="C10" s="253"/>
      <c r="D10" s="21"/>
      <c r="E10" s="22"/>
      <c r="F10" s="23" t="s">
        <v>26</v>
      </c>
      <c r="G10" s="24" t="s">
        <v>27</v>
      </c>
      <c r="H10" s="20"/>
    </row>
    <row r="11" spans="1:9" s="31" customFormat="1" ht="25.5" x14ac:dyDescent="0.2">
      <c r="A11" s="25" t="s">
        <v>3</v>
      </c>
      <c r="B11" s="26" t="s">
        <v>12</v>
      </c>
      <c r="C11" s="27" t="s">
        <v>4</v>
      </c>
      <c r="D11" s="25" t="s">
        <v>2</v>
      </c>
      <c r="E11" s="28" t="s">
        <v>0</v>
      </c>
      <c r="F11" s="29" t="s">
        <v>5</v>
      </c>
      <c r="G11" s="30" t="s">
        <v>6</v>
      </c>
    </row>
    <row r="12" spans="1:9" ht="12.75" customHeight="1" x14ac:dyDescent="0.2">
      <c r="A12" s="32" t="s">
        <v>43</v>
      </c>
      <c r="B12" s="33" t="s">
        <v>44</v>
      </c>
      <c r="C12" s="34" t="s">
        <v>45</v>
      </c>
      <c r="D12" s="35"/>
      <c r="E12" s="36"/>
      <c r="F12" s="37"/>
      <c r="G12" s="9"/>
      <c r="I12" s="38"/>
    </row>
    <row r="13" spans="1:9" ht="26.25" customHeight="1" x14ac:dyDescent="0.2">
      <c r="A13" s="39" t="s">
        <v>46</v>
      </c>
      <c r="B13" s="39">
        <v>10214</v>
      </c>
      <c r="C13" s="40" t="s">
        <v>47</v>
      </c>
      <c r="D13" s="39" t="s">
        <v>24</v>
      </c>
      <c r="E13" s="41">
        <v>10</v>
      </c>
      <c r="F13" s="41">
        <v>12.17</v>
      </c>
      <c r="G13" s="41">
        <f>E13*F13</f>
        <v>121.7</v>
      </c>
      <c r="I13" s="38"/>
    </row>
    <row r="14" spans="1:9" ht="20.25" customHeight="1" x14ac:dyDescent="0.2">
      <c r="A14" s="39" t="s">
        <v>48</v>
      </c>
      <c r="B14" s="39">
        <v>10218</v>
      </c>
      <c r="C14" s="40" t="s">
        <v>49</v>
      </c>
      <c r="D14" s="39" t="s">
        <v>24</v>
      </c>
      <c r="E14" s="41">
        <v>450.2</v>
      </c>
      <c r="F14" s="42">
        <v>10.58</v>
      </c>
      <c r="G14" s="41">
        <f>E14*F14</f>
        <v>4763.116</v>
      </c>
      <c r="I14" s="38"/>
    </row>
    <row r="15" spans="1:9" ht="30" customHeight="1" x14ac:dyDescent="0.2">
      <c r="A15" s="39" t="s">
        <v>50</v>
      </c>
      <c r="B15" s="39">
        <v>10246</v>
      </c>
      <c r="C15" s="40" t="s">
        <v>51</v>
      </c>
      <c r="D15" s="39" t="s">
        <v>24</v>
      </c>
      <c r="E15" s="41">
        <v>705.18</v>
      </c>
      <c r="F15" s="41">
        <v>2.87</v>
      </c>
      <c r="G15" s="41">
        <f>E15*F15</f>
        <v>2023.8665999999998</v>
      </c>
      <c r="I15" s="38"/>
    </row>
    <row r="16" spans="1:9" s="31" customFormat="1" ht="20.25" customHeight="1" x14ac:dyDescent="0.2">
      <c r="A16" s="39" t="s">
        <v>52</v>
      </c>
      <c r="B16" s="39">
        <v>10326</v>
      </c>
      <c r="C16" s="40" t="s">
        <v>79</v>
      </c>
      <c r="D16" s="39" t="s">
        <v>24</v>
      </c>
      <c r="E16" s="41">
        <v>307.52</v>
      </c>
      <c r="F16" s="41">
        <v>22.34</v>
      </c>
      <c r="G16" s="41">
        <f>E16*F16</f>
        <v>6869.9967999999999</v>
      </c>
      <c r="I16" s="43"/>
    </row>
    <row r="17" spans="1:16384" ht="20.25" customHeight="1" x14ac:dyDescent="0.2">
      <c r="A17" s="39" t="s">
        <v>53</v>
      </c>
      <c r="B17" s="39">
        <v>10327</v>
      </c>
      <c r="C17" s="40" t="s">
        <v>54</v>
      </c>
      <c r="D17" s="39" t="s">
        <v>24</v>
      </c>
      <c r="E17" s="41">
        <v>1</v>
      </c>
      <c r="F17" s="41">
        <v>1.9</v>
      </c>
      <c r="G17" s="41">
        <f>E17*F17</f>
        <v>1.9</v>
      </c>
      <c r="I17" s="44"/>
    </row>
    <row r="18" spans="1:16384" x14ac:dyDescent="0.2">
      <c r="A18" s="32" t="s">
        <v>55</v>
      </c>
      <c r="B18" s="33" t="s">
        <v>28</v>
      </c>
      <c r="C18" s="34" t="s">
        <v>30</v>
      </c>
      <c r="D18" s="35"/>
      <c r="E18" s="36"/>
      <c r="F18" s="37"/>
      <c r="G18" s="9">
        <f>SUM(G13:G17)</f>
        <v>13780.579400000001</v>
      </c>
      <c r="H18" s="252"/>
      <c r="I18" s="252"/>
      <c r="J18" s="252"/>
      <c r="K18" s="252"/>
      <c r="L18" s="252"/>
      <c r="M18" s="252"/>
      <c r="N18" s="252"/>
      <c r="O18" s="252"/>
      <c r="P18" s="252"/>
      <c r="Q18" s="252"/>
      <c r="R18" s="252"/>
      <c r="S18" s="252"/>
      <c r="T18" s="252"/>
      <c r="U18" s="252"/>
      <c r="V18" s="252"/>
      <c r="W18" s="252"/>
      <c r="X18" s="252"/>
      <c r="Y18" s="252"/>
      <c r="Z18" s="252"/>
      <c r="AA18" s="252"/>
      <c r="AB18" s="252"/>
      <c r="AC18" s="252"/>
      <c r="AD18" s="252"/>
      <c r="AE18" s="252"/>
      <c r="AF18" s="252"/>
      <c r="AG18" s="252"/>
      <c r="AH18" s="252"/>
      <c r="AI18" s="252"/>
      <c r="AJ18" s="252"/>
      <c r="AK18" s="252"/>
      <c r="AL18" s="252"/>
      <c r="AM18" s="252"/>
      <c r="AN18" s="252"/>
      <c r="AO18" s="252"/>
      <c r="AP18" s="252"/>
      <c r="AQ18" s="252"/>
      <c r="AR18" s="252"/>
      <c r="AS18" s="252"/>
      <c r="AT18" s="252"/>
      <c r="AU18" s="252"/>
      <c r="AV18" s="252"/>
      <c r="AW18" s="252"/>
      <c r="AX18" s="252"/>
      <c r="AY18" s="252"/>
      <c r="AZ18" s="252"/>
      <c r="BA18" s="252"/>
      <c r="BB18" s="252"/>
      <c r="BC18" s="252"/>
      <c r="BD18" s="252"/>
      <c r="BE18" s="252"/>
      <c r="BF18" s="252"/>
      <c r="BG18" s="252"/>
      <c r="BH18" s="252"/>
      <c r="BI18" s="252"/>
      <c r="BJ18" s="252"/>
      <c r="BK18" s="252"/>
      <c r="BL18" s="252"/>
      <c r="BM18" s="252"/>
      <c r="BN18" s="252"/>
      <c r="BO18" s="252"/>
      <c r="BP18" s="252"/>
      <c r="BQ18" s="252"/>
      <c r="BR18" s="252"/>
      <c r="BS18" s="252"/>
      <c r="BT18" s="252"/>
      <c r="BU18" s="252"/>
      <c r="BV18" s="252"/>
      <c r="BW18" s="252"/>
      <c r="BX18" s="252"/>
      <c r="BY18" s="252"/>
      <c r="BZ18" s="252"/>
      <c r="CA18" s="252"/>
      <c r="CB18" s="252"/>
      <c r="CC18" s="252"/>
      <c r="CD18" s="252"/>
      <c r="CE18" s="252"/>
      <c r="CF18" s="252"/>
      <c r="CG18" s="252"/>
      <c r="CH18" s="252"/>
      <c r="CI18" s="252"/>
      <c r="CJ18" s="252"/>
      <c r="CK18" s="252"/>
      <c r="CL18" s="252"/>
      <c r="CM18" s="252"/>
      <c r="CN18" s="252"/>
      <c r="CO18" s="252"/>
      <c r="CP18" s="252"/>
      <c r="CQ18" s="252"/>
      <c r="CR18" s="252"/>
      <c r="CS18" s="252"/>
      <c r="CT18" s="252"/>
      <c r="CU18" s="252"/>
      <c r="CV18" s="252"/>
      <c r="CW18" s="252"/>
      <c r="CX18" s="252"/>
      <c r="CY18" s="252"/>
      <c r="CZ18" s="252"/>
      <c r="DA18" s="252"/>
      <c r="DB18" s="252"/>
      <c r="DC18" s="252"/>
      <c r="DD18" s="252"/>
      <c r="DE18" s="252"/>
      <c r="DF18" s="252"/>
      <c r="DG18" s="252"/>
      <c r="DH18" s="252"/>
      <c r="DI18" s="252"/>
      <c r="DJ18" s="252"/>
      <c r="DK18" s="252"/>
      <c r="DL18" s="252"/>
      <c r="DM18" s="252"/>
      <c r="DN18" s="252"/>
      <c r="DO18" s="252"/>
      <c r="DP18" s="252"/>
      <c r="DQ18" s="252"/>
      <c r="DR18" s="252"/>
      <c r="DS18" s="252"/>
      <c r="DT18" s="252"/>
      <c r="DU18" s="252"/>
      <c r="DV18" s="252"/>
      <c r="DW18" s="252"/>
      <c r="DX18" s="252"/>
      <c r="DY18" s="252"/>
      <c r="DZ18" s="252"/>
      <c r="EA18" s="252"/>
      <c r="EB18" s="252"/>
      <c r="EC18" s="252"/>
      <c r="ED18" s="252"/>
      <c r="EE18" s="252"/>
      <c r="EF18" s="252"/>
      <c r="EG18" s="252"/>
      <c r="EH18" s="252"/>
      <c r="EI18" s="252"/>
      <c r="EJ18" s="252"/>
      <c r="EK18" s="252"/>
      <c r="EL18" s="252"/>
      <c r="EM18" s="252"/>
      <c r="EN18" s="252"/>
      <c r="EO18" s="252"/>
      <c r="EP18" s="252"/>
      <c r="EQ18" s="252"/>
      <c r="ER18" s="252"/>
      <c r="ES18" s="252"/>
      <c r="ET18" s="252"/>
      <c r="EU18" s="252"/>
      <c r="EV18" s="252"/>
      <c r="EW18" s="252"/>
      <c r="EX18" s="252"/>
      <c r="EY18" s="252"/>
      <c r="EZ18" s="252"/>
      <c r="FA18" s="252"/>
      <c r="FB18" s="252"/>
      <c r="FC18" s="252"/>
      <c r="FD18" s="252"/>
      <c r="FE18" s="252"/>
      <c r="FF18" s="252"/>
      <c r="FG18" s="252"/>
      <c r="FH18" s="252"/>
      <c r="FI18" s="252"/>
      <c r="FJ18" s="252"/>
      <c r="FK18" s="252"/>
      <c r="FL18" s="252"/>
      <c r="FM18" s="252"/>
      <c r="FN18" s="252"/>
      <c r="FO18" s="252"/>
      <c r="FP18" s="252"/>
      <c r="FQ18" s="252"/>
      <c r="FR18" s="252"/>
      <c r="FS18" s="252"/>
      <c r="FT18" s="252"/>
      <c r="FU18" s="252"/>
      <c r="FV18" s="252"/>
      <c r="FW18" s="252"/>
      <c r="FX18" s="252"/>
      <c r="FY18" s="252"/>
      <c r="FZ18" s="252"/>
      <c r="GA18" s="252"/>
      <c r="GB18" s="252"/>
      <c r="GC18" s="252"/>
      <c r="GD18" s="252"/>
      <c r="GE18" s="252"/>
      <c r="GF18" s="252"/>
      <c r="GG18" s="252"/>
      <c r="GH18" s="252"/>
      <c r="GI18" s="252"/>
      <c r="GJ18" s="252"/>
      <c r="GK18" s="252"/>
      <c r="GL18" s="252"/>
      <c r="GM18" s="252"/>
      <c r="GN18" s="252"/>
      <c r="GO18" s="252"/>
      <c r="GP18" s="252"/>
      <c r="GQ18" s="252"/>
      <c r="GR18" s="252"/>
      <c r="GS18" s="252"/>
      <c r="GT18" s="252"/>
      <c r="GU18" s="252"/>
      <c r="GV18" s="252"/>
      <c r="GW18" s="252"/>
      <c r="GX18" s="252"/>
      <c r="GY18" s="252"/>
      <c r="GZ18" s="252"/>
      <c r="HA18" s="252"/>
      <c r="HB18" s="252"/>
      <c r="HC18" s="252"/>
      <c r="HD18" s="252"/>
      <c r="HE18" s="252"/>
      <c r="HF18" s="252"/>
      <c r="HG18" s="252"/>
      <c r="HH18" s="252"/>
      <c r="HI18" s="252"/>
      <c r="HJ18" s="252"/>
      <c r="HK18" s="252"/>
      <c r="HL18" s="252"/>
      <c r="HM18" s="252"/>
      <c r="HN18" s="252"/>
      <c r="HO18" s="252"/>
      <c r="HP18" s="252"/>
      <c r="HQ18" s="252"/>
      <c r="HR18" s="252"/>
      <c r="HS18" s="252"/>
      <c r="HT18" s="252"/>
      <c r="HU18" s="252"/>
      <c r="HV18" s="252"/>
      <c r="HW18" s="252"/>
      <c r="HX18" s="252"/>
      <c r="HY18" s="252"/>
      <c r="HZ18" s="252"/>
      <c r="IA18" s="252"/>
      <c r="IB18" s="252"/>
      <c r="IC18" s="252"/>
      <c r="ID18" s="252"/>
      <c r="IE18" s="252"/>
      <c r="IF18" s="252"/>
      <c r="IG18" s="252"/>
      <c r="IH18" s="252"/>
      <c r="II18" s="252"/>
      <c r="IJ18" s="252"/>
      <c r="IK18" s="252"/>
      <c r="IL18" s="252"/>
      <c r="IM18" s="252"/>
      <c r="IN18" s="252"/>
      <c r="IO18" s="252"/>
      <c r="IP18" s="252"/>
      <c r="IQ18" s="252"/>
      <c r="IR18" s="252"/>
      <c r="IS18" s="252"/>
      <c r="IT18" s="252"/>
      <c r="IU18" s="252"/>
      <c r="IV18" s="252"/>
      <c r="IW18" s="252"/>
      <c r="IX18" s="252"/>
      <c r="IY18" s="252"/>
      <c r="IZ18" s="252"/>
      <c r="JA18" s="252"/>
      <c r="JB18" s="252"/>
      <c r="JC18" s="252"/>
      <c r="JD18" s="252"/>
      <c r="JE18" s="252"/>
      <c r="JF18" s="252"/>
      <c r="JG18" s="252"/>
      <c r="JH18" s="252"/>
      <c r="JI18" s="252"/>
      <c r="JJ18" s="252"/>
      <c r="JK18" s="252"/>
      <c r="JL18" s="252"/>
      <c r="JM18" s="252"/>
      <c r="JN18" s="252"/>
      <c r="JO18" s="252"/>
      <c r="JP18" s="252"/>
      <c r="JQ18" s="252"/>
      <c r="JR18" s="252"/>
      <c r="JS18" s="252"/>
      <c r="JT18" s="252"/>
      <c r="JU18" s="252"/>
      <c r="JV18" s="252"/>
      <c r="JW18" s="252"/>
      <c r="JX18" s="252"/>
      <c r="JY18" s="252"/>
      <c r="JZ18" s="252"/>
      <c r="KA18" s="252"/>
      <c r="KB18" s="252"/>
      <c r="KC18" s="252"/>
      <c r="KD18" s="252"/>
      <c r="KE18" s="252"/>
      <c r="KF18" s="252"/>
      <c r="KG18" s="252"/>
      <c r="KH18" s="252"/>
      <c r="KI18" s="252"/>
      <c r="KJ18" s="252"/>
      <c r="KK18" s="252"/>
      <c r="KL18" s="252"/>
      <c r="KM18" s="252"/>
      <c r="KN18" s="252"/>
      <c r="KO18" s="252"/>
      <c r="KP18" s="252"/>
      <c r="KQ18" s="252"/>
      <c r="KR18" s="252"/>
      <c r="KS18" s="252"/>
      <c r="KT18" s="252"/>
      <c r="KU18" s="252"/>
      <c r="KV18" s="252"/>
      <c r="KW18" s="252"/>
      <c r="KX18" s="252"/>
      <c r="KY18" s="252"/>
      <c r="KZ18" s="252"/>
      <c r="LA18" s="252"/>
      <c r="LB18" s="252"/>
      <c r="LC18" s="252"/>
      <c r="LD18" s="252"/>
      <c r="LE18" s="252"/>
      <c r="LF18" s="252"/>
      <c r="LG18" s="252"/>
      <c r="LH18" s="252"/>
      <c r="LI18" s="252"/>
      <c r="LJ18" s="252"/>
      <c r="LK18" s="252"/>
      <c r="LL18" s="252"/>
      <c r="LM18" s="252"/>
      <c r="LN18" s="252"/>
      <c r="LO18" s="252"/>
      <c r="LP18" s="252"/>
      <c r="LQ18" s="252"/>
      <c r="LR18" s="252"/>
      <c r="LS18" s="252"/>
      <c r="LT18" s="252"/>
      <c r="LU18" s="252"/>
      <c r="LV18" s="252"/>
      <c r="LW18" s="252"/>
      <c r="LX18" s="252"/>
      <c r="LY18" s="252"/>
      <c r="LZ18" s="252"/>
      <c r="MA18" s="252"/>
      <c r="MB18" s="252"/>
      <c r="MC18" s="252"/>
      <c r="MD18" s="252"/>
      <c r="ME18" s="252"/>
      <c r="MF18" s="252"/>
      <c r="MG18" s="252"/>
      <c r="MH18" s="252"/>
      <c r="MI18" s="252"/>
      <c r="MJ18" s="252"/>
      <c r="MK18" s="252"/>
      <c r="ML18" s="252"/>
      <c r="MM18" s="252"/>
      <c r="MN18" s="252"/>
      <c r="MO18" s="252"/>
      <c r="MP18" s="252"/>
      <c r="MQ18" s="252"/>
      <c r="MR18" s="252"/>
      <c r="MS18" s="252"/>
      <c r="MT18" s="252"/>
      <c r="MU18" s="252"/>
      <c r="MV18" s="252"/>
      <c r="MW18" s="252"/>
      <c r="MX18" s="252"/>
      <c r="MY18" s="252"/>
      <c r="MZ18" s="252"/>
      <c r="NA18" s="252"/>
      <c r="NB18" s="252"/>
      <c r="NC18" s="252"/>
      <c r="ND18" s="252"/>
      <c r="NE18" s="252"/>
      <c r="NF18" s="252"/>
      <c r="NG18" s="252"/>
      <c r="NH18" s="252"/>
      <c r="NI18" s="252"/>
      <c r="NJ18" s="252"/>
      <c r="NK18" s="252"/>
      <c r="NL18" s="252"/>
      <c r="NM18" s="252"/>
      <c r="NN18" s="252"/>
      <c r="NO18" s="252"/>
      <c r="NP18" s="252"/>
      <c r="NQ18" s="252"/>
      <c r="NR18" s="252"/>
      <c r="NS18" s="252"/>
      <c r="NT18" s="252"/>
      <c r="NU18" s="252"/>
      <c r="NV18" s="252"/>
      <c r="NW18" s="252"/>
      <c r="NX18" s="252"/>
      <c r="NY18" s="252"/>
      <c r="NZ18" s="252"/>
      <c r="OA18" s="252"/>
      <c r="OB18" s="252"/>
      <c r="OC18" s="252"/>
      <c r="OD18" s="252"/>
      <c r="OE18" s="252"/>
      <c r="OF18" s="252"/>
      <c r="OG18" s="252"/>
      <c r="OH18" s="252"/>
      <c r="OI18" s="252"/>
      <c r="OJ18" s="252"/>
      <c r="OK18" s="252"/>
      <c r="OL18" s="252"/>
      <c r="OM18" s="252"/>
      <c r="ON18" s="252"/>
      <c r="OO18" s="252"/>
      <c r="OP18" s="252"/>
      <c r="OQ18" s="252"/>
      <c r="OR18" s="252"/>
      <c r="OS18" s="252"/>
      <c r="OT18" s="252"/>
      <c r="OU18" s="252"/>
      <c r="OV18" s="252"/>
      <c r="OW18" s="252"/>
      <c r="OX18" s="252"/>
      <c r="OY18" s="252"/>
      <c r="OZ18" s="252"/>
      <c r="PA18" s="252"/>
      <c r="PB18" s="252"/>
      <c r="PC18" s="252"/>
      <c r="PD18" s="252"/>
      <c r="PE18" s="252"/>
      <c r="PF18" s="252"/>
      <c r="PG18" s="252"/>
      <c r="PH18" s="252"/>
      <c r="PI18" s="252"/>
      <c r="PJ18" s="252"/>
      <c r="PK18" s="252"/>
      <c r="PL18" s="252"/>
      <c r="PM18" s="252"/>
      <c r="PN18" s="252"/>
      <c r="PO18" s="252"/>
      <c r="PP18" s="252"/>
      <c r="PQ18" s="252"/>
      <c r="PR18" s="252"/>
      <c r="PS18" s="252"/>
      <c r="PT18" s="252"/>
      <c r="PU18" s="252"/>
      <c r="PV18" s="252"/>
      <c r="PW18" s="252"/>
      <c r="PX18" s="252"/>
      <c r="PY18" s="252"/>
      <c r="PZ18" s="252"/>
      <c r="QA18" s="252"/>
      <c r="QB18" s="252"/>
      <c r="QC18" s="252"/>
      <c r="QD18" s="252"/>
      <c r="QE18" s="252"/>
      <c r="QF18" s="252"/>
      <c r="QG18" s="252"/>
      <c r="QH18" s="252"/>
      <c r="QI18" s="252"/>
      <c r="QJ18" s="252"/>
      <c r="QK18" s="252"/>
      <c r="QL18" s="252"/>
      <c r="QM18" s="252"/>
      <c r="QN18" s="252"/>
      <c r="QO18" s="252"/>
      <c r="QP18" s="252"/>
      <c r="QQ18" s="252"/>
      <c r="QR18" s="252"/>
      <c r="QS18" s="252"/>
      <c r="QT18" s="252"/>
      <c r="QU18" s="252"/>
      <c r="QV18" s="252"/>
      <c r="QW18" s="252"/>
      <c r="QX18" s="252"/>
      <c r="QY18" s="252"/>
      <c r="QZ18" s="252"/>
      <c r="RA18" s="252"/>
      <c r="RB18" s="252"/>
      <c r="RC18" s="252"/>
      <c r="RD18" s="252"/>
      <c r="RE18" s="252"/>
      <c r="RF18" s="252"/>
      <c r="RG18" s="252"/>
      <c r="RH18" s="252"/>
      <c r="RI18" s="252"/>
      <c r="RJ18" s="252"/>
      <c r="RK18" s="252"/>
      <c r="RL18" s="252"/>
      <c r="RM18" s="252"/>
      <c r="RN18" s="252"/>
      <c r="RO18" s="252"/>
      <c r="RP18" s="252"/>
      <c r="RQ18" s="252"/>
      <c r="RR18" s="252"/>
      <c r="RS18" s="252"/>
      <c r="RT18" s="252"/>
      <c r="RU18" s="252"/>
      <c r="RV18" s="252"/>
      <c r="RW18" s="252"/>
      <c r="RX18" s="252"/>
      <c r="RY18" s="252"/>
      <c r="RZ18" s="252"/>
      <c r="SA18" s="252"/>
      <c r="SB18" s="252"/>
      <c r="SC18" s="252"/>
      <c r="SD18" s="252"/>
      <c r="SE18" s="252"/>
      <c r="SF18" s="252"/>
      <c r="SG18" s="252"/>
      <c r="SH18" s="252"/>
      <c r="SI18" s="252"/>
      <c r="SJ18" s="252"/>
      <c r="SK18" s="252"/>
      <c r="SL18" s="252"/>
      <c r="SM18" s="252"/>
      <c r="SN18" s="252"/>
      <c r="SO18" s="252"/>
      <c r="SP18" s="252"/>
      <c r="SQ18" s="252"/>
      <c r="SR18" s="252"/>
      <c r="SS18" s="252"/>
      <c r="ST18" s="252"/>
      <c r="SU18" s="252"/>
      <c r="SV18" s="252"/>
      <c r="SW18" s="252"/>
      <c r="SX18" s="252"/>
      <c r="SY18" s="252"/>
      <c r="SZ18" s="252"/>
      <c r="TA18" s="252"/>
      <c r="TB18" s="252"/>
      <c r="TC18" s="252"/>
      <c r="TD18" s="252"/>
      <c r="TE18" s="252"/>
      <c r="TF18" s="252"/>
      <c r="TG18" s="252"/>
      <c r="TH18" s="252"/>
      <c r="TI18" s="252"/>
      <c r="TJ18" s="252"/>
      <c r="TK18" s="252"/>
      <c r="TL18" s="252"/>
      <c r="TM18" s="252"/>
      <c r="TN18" s="252"/>
      <c r="TO18" s="252"/>
      <c r="TP18" s="252"/>
      <c r="TQ18" s="252"/>
      <c r="TR18" s="252"/>
      <c r="TS18" s="252"/>
      <c r="TT18" s="252"/>
      <c r="TU18" s="252"/>
      <c r="TV18" s="252"/>
      <c r="TW18" s="252"/>
      <c r="TX18" s="252"/>
      <c r="TY18" s="252"/>
      <c r="TZ18" s="252"/>
      <c r="UA18" s="252"/>
      <c r="UB18" s="252"/>
      <c r="UC18" s="252"/>
      <c r="UD18" s="252"/>
      <c r="UE18" s="252"/>
      <c r="UF18" s="252"/>
      <c r="UG18" s="252"/>
      <c r="UH18" s="252"/>
      <c r="UI18" s="252"/>
      <c r="UJ18" s="252"/>
      <c r="UK18" s="252"/>
      <c r="UL18" s="252"/>
      <c r="UM18" s="252"/>
      <c r="UN18" s="252"/>
      <c r="UO18" s="252"/>
      <c r="UP18" s="252"/>
      <c r="UQ18" s="252"/>
      <c r="UR18" s="252"/>
      <c r="US18" s="252"/>
      <c r="UT18" s="252"/>
      <c r="UU18" s="252"/>
      <c r="UV18" s="252"/>
      <c r="UW18" s="252"/>
      <c r="UX18" s="252"/>
      <c r="UY18" s="252"/>
      <c r="UZ18" s="252"/>
      <c r="VA18" s="252"/>
      <c r="VB18" s="252"/>
      <c r="VC18" s="252"/>
      <c r="VD18" s="252"/>
      <c r="VE18" s="252"/>
      <c r="VF18" s="252"/>
      <c r="VG18" s="252"/>
      <c r="VH18" s="252"/>
      <c r="VI18" s="252"/>
      <c r="VJ18" s="252"/>
      <c r="VK18" s="252"/>
      <c r="VL18" s="252"/>
      <c r="VM18" s="252"/>
      <c r="VN18" s="252"/>
      <c r="VO18" s="252"/>
      <c r="VP18" s="252"/>
      <c r="VQ18" s="252"/>
      <c r="VR18" s="252"/>
      <c r="VS18" s="252"/>
      <c r="VT18" s="252"/>
      <c r="VU18" s="252"/>
      <c r="VV18" s="252"/>
      <c r="VW18" s="252"/>
      <c r="VX18" s="252"/>
      <c r="VY18" s="252"/>
      <c r="VZ18" s="252"/>
      <c r="WA18" s="252"/>
      <c r="WB18" s="252"/>
      <c r="WC18" s="252"/>
      <c r="WD18" s="252"/>
      <c r="WE18" s="252"/>
      <c r="WF18" s="252"/>
      <c r="WG18" s="252"/>
      <c r="WH18" s="252"/>
      <c r="WI18" s="252"/>
      <c r="WJ18" s="252"/>
      <c r="WK18" s="252"/>
      <c r="WL18" s="252"/>
      <c r="WM18" s="252"/>
      <c r="WN18" s="252"/>
      <c r="WO18" s="252"/>
      <c r="WP18" s="252"/>
      <c r="WQ18" s="252"/>
      <c r="WR18" s="252"/>
      <c r="WS18" s="252"/>
      <c r="WT18" s="252"/>
      <c r="WU18" s="252"/>
      <c r="WV18" s="252"/>
      <c r="WW18" s="252"/>
      <c r="WX18" s="252"/>
      <c r="WY18" s="252"/>
      <c r="WZ18" s="252"/>
      <c r="XA18" s="252"/>
      <c r="XB18" s="252"/>
      <c r="XC18" s="252"/>
      <c r="XD18" s="252"/>
      <c r="XE18" s="252"/>
      <c r="XF18" s="252"/>
      <c r="XG18" s="252"/>
      <c r="XH18" s="252"/>
      <c r="XI18" s="252"/>
      <c r="XJ18" s="252"/>
      <c r="XK18" s="252"/>
      <c r="XL18" s="252"/>
      <c r="XM18" s="252"/>
      <c r="XN18" s="252"/>
      <c r="XO18" s="252"/>
      <c r="XP18" s="252"/>
      <c r="XQ18" s="252"/>
      <c r="XR18" s="252"/>
      <c r="XS18" s="252"/>
      <c r="XT18" s="252"/>
      <c r="XU18" s="252"/>
      <c r="XV18" s="252"/>
      <c r="XW18" s="252"/>
      <c r="XX18" s="252"/>
      <c r="XY18" s="252"/>
      <c r="XZ18" s="252"/>
      <c r="YA18" s="252"/>
      <c r="YB18" s="252"/>
      <c r="YC18" s="252"/>
      <c r="YD18" s="252"/>
      <c r="YE18" s="252"/>
      <c r="YF18" s="252"/>
      <c r="YG18" s="252"/>
      <c r="YH18" s="252"/>
      <c r="YI18" s="252"/>
      <c r="YJ18" s="252"/>
      <c r="YK18" s="252"/>
      <c r="YL18" s="252"/>
      <c r="YM18" s="252"/>
      <c r="YN18" s="252"/>
      <c r="YO18" s="252"/>
      <c r="YP18" s="252"/>
      <c r="YQ18" s="252"/>
      <c r="YR18" s="252"/>
      <c r="YS18" s="252"/>
      <c r="YT18" s="252"/>
      <c r="YU18" s="252"/>
      <c r="YV18" s="252"/>
      <c r="YW18" s="252"/>
      <c r="YX18" s="252"/>
      <c r="YY18" s="252"/>
      <c r="YZ18" s="252"/>
      <c r="ZA18" s="252"/>
      <c r="ZB18" s="252"/>
      <c r="ZC18" s="252"/>
      <c r="ZD18" s="252"/>
      <c r="ZE18" s="252"/>
      <c r="ZF18" s="252"/>
      <c r="ZG18" s="252"/>
      <c r="ZH18" s="252"/>
      <c r="ZI18" s="252"/>
      <c r="ZJ18" s="252"/>
      <c r="ZK18" s="252"/>
      <c r="ZL18" s="252"/>
      <c r="ZM18" s="252"/>
      <c r="ZN18" s="252"/>
      <c r="ZO18" s="252"/>
      <c r="ZP18" s="252"/>
      <c r="ZQ18" s="252"/>
      <c r="ZR18" s="252"/>
      <c r="ZS18" s="252"/>
      <c r="ZT18" s="252"/>
      <c r="ZU18" s="252"/>
      <c r="ZV18" s="252"/>
      <c r="ZW18" s="252"/>
      <c r="ZX18" s="252"/>
      <c r="ZY18" s="252"/>
      <c r="ZZ18" s="252"/>
      <c r="AAA18" s="252"/>
      <c r="AAB18" s="252"/>
      <c r="AAC18" s="252"/>
      <c r="AAD18" s="252"/>
      <c r="AAE18" s="252"/>
      <c r="AAF18" s="252"/>
      <c r="AAG18" s="252"/>
      <c r="AAH18" s="252"/>
      <c r="AAI18" s="252"/>
      <c r="AAJ18" s="252"/>
      <c r="AAK18" s="252"/>
      <c r="AAL18" s="252"/>
      <c r="AAM18" s="252"/>
      <c r="AAN18" s="252"/>
      <c r="AAO18" s="252"/>
      <c r="AAP18" s="252"/>
      <c r="AAQ18" s="252"/>
      <c r="AAR18" s="252"/>
      <c r="AAS18" s="252"/>
      <c r="AAT18" s="252"/>
      <c r="AAU18" s="252"/>
      <c r="AAV18" s="252"/>
      <c r="AAW18" s="252"/>
      <c r="AAX18" s="252"/>
      <c r="AAY18" s="252"/>
      <c r="AAZ18" s="252"/>
      <c r="ABA18" s="252"/>
      <c r="ABB18" s="252"/>
      <c r="ABC18" s="252"/>
      <c r="ABD18" s="252"/>
      <c r="ABE18" s="252"/>
      <c r="ABF18" s="252"/>
      <c r="ABG18" s="252"/>
      <c r="ABH18" s="252"/>
      <c r="ABI18" s="252"/>
      <c r="ABJ18" s="252"/>
      <c r="ABK18" s="252"/>
      <c r="ABL18" s="252"/>
      <c r="ABM18" s="252"/>
      <c r="ABN18" s="252"/>
      <c r="ABO18" s="252"/>
      <c r="ABP18" s="252"/>
      <c r="ABQ18" s="252"/>
      <c r="ABR18" s="252"/>
      <c r="ABS18" s="252"/>
      <c r="ABT18" s="252"/>
      <c r="ABU18" s="252"/>
      <c r="ABV18" s="252"/>
      <c r="ABW18" s="252"/>
      <c r="ABX18" s="252"/>
      <c r="ABY18" s="252"/>
      <c r="ABZ18" s="252"/>
      <c r="ACA18" s="252"/>
      <c r="ACB18" s="252"/>
      <c r="ACC18" s="252"/>
      <c r="ACD18" s="252"/>
      <c r="ACE18" s="252"/>
      <c r="ACF18" s="252"/>
      <c r="ACG18" s="252"/>
      <c r="ACH18" s="252"/>
      <c r="ACI18" s="252"/>
      <c r="ACJ18" s="252"/>
      <c r="ACK18" s="252"/>
      <c r="ACL18" s="252"/>
      <c r="ACM18" s="252"/>
      <c r="ACN18" s="252"/>
      <c r="ACO18" s="252"/>
      <c r="ACP18" s="252"/>
      <c r="ACQ18" s="252"/>
      <c r="ACR18" s="252"/>
      <c r="ACS18" s="252"/>
      <c r="ACT18" s="252"/>
      <c r="ACU18" s="252"/>
      <c r="ACV18" s="252"/>
      <c r="ACW18" s="252"/>
      <c r="ACX18" s="252"/>
      <c r="ACY18" s="252"/>
      <c r="ACZ18" s="252"/>
      <c r="ADA18" s="252"/>
      <c r="ADB18" s="252"/>
      <c r="ADC18" s="252"/>
      <c r="ADD18" s="252"/>
      <c r="ADE18" s="252"/>
      <c r="ADF18" s="252"/>
      <c r="ADG18" s="252"/>
      <c r="ADH18" s="252"/>
      <c r="ADI18" s="252"/>
      <c r="ADJ18" s="252"/>
      <c r="ADK18" s="252"/>
      <c r="ADL18" s="252"/>
      <c r="ADM18" s="252"/>
      <c r="ADN18" s="252"/>
      <c r="ADO18" s="252"/>
      <c r="ADP18" s="252"/>
      <c r="ADQ18" s="252"/>
      <c r="ADR18" s="252"/>
      <c r="ADS18" s="252"/>
      <c r="ADT18" s="252"/>
      <c r="ADU18" s="252"/>
      <c r="ADV18" s="252"/>
      <c r="ADW18" s="252"/>
      <c r="ADX18" s="252"/>
      <c r="ADY18" s="252"/>
      <c r="ADZ18" s="252"/>
      <c r="AEA18" s="252"/>
      <c r="AEB18" s="252"/>
      <c r="AEC18" s="252"/>
      <c r="AED18" s="252"/>
      <c r="AEE18" s="252"/>
      <c r="AEF18" s="252"/>
      <c r="AEG18" s="252"/>
      <c r="AEH18" s="252"/>
      <c r="AEI18" s="252"/>
      <c r="AEJ18" s="252"/>
      <c r="AEK18" s="252"/>
      <c r="AEL18" s="252"/>
      <c r="AEM18" s="252"/>
      <c r="AEN18" s="252"/>
      <c r="AEO18" s="252"/>
      <c r="AEP18" s="252"/>
      <c r="AEQ18" s="252"/>
      <c r="AER18" s="252"/>
      <c r="AES18" s="252"/>
      <c r="AET18" s="252"/>
      <c r="AEU18" s="252"/>
      <c r="AEV18" s="252"/>
      <c r="AEW18" s="252"/>
      <c r="AEX18" s="252"/>
      <c r="AEY18" s="252"/>
      <c r="AEZ18" s="252"/>
      <c r="AFA18" s="252"/>
      <c r="AFB18" s="252"/>
      <c r="AFC18" s="252"/>
      <c r="AFD18" s="252"/>
      <c r="AFE18" s="252"/>
      <c r="AFF18" s="252"/>
      <c r="AFG18" s="252"/>
      <c r="AFH18" s="252"/>
      <c r="AFI18" s="252"/>
      <c r="AFJ18" s="252"/>
      <c r="AFK18" s="252"/>
      <c r="AFL18" s="252"/>
      <c r="AFM18" s="252"/>
      <c r="AFN18" s="252"/>
      <c r="AFO18" s="252"/>
      <c r="AFP18" s="252"/>
      <c r="AFQ18" s="252"/>
      <c r="AFR18" s="252"/>
      <c r="AFS18" s="252"/>
      <c r="AFT18" s="252"/>
      <c r="AFU18" s="252"/>
      <c r="AFV18" s="252"/>
      <c r="AFW18" s="252"/>
      <c r="AFX18" s="252"/>
      <c r="AFY18" s="252"/>
      <c r="AFZ18" s="252"/>
      <c r="AGA18" s="252"/>
      <c r="AGB18" s="252"/>
      <c r="AGC18" s="252"/>
      <c r="AGD18" s="252"/>
      <c r="AGE18" s="252"/>
      <c r="AGF18" s="252"/>
      <c r="AGG18" s="252"/>
      <c r="AGH18" s="252"/>
      <c r="AGI18" s="252"/>
      <c r="AGJ18" s="252"/>
      <c r="AGK18" s="252"/>
      <c r="AGL18" s="252"/>
      <c r="AGM18" s="252"/>
      <c r="AGN18" s="252"/>
      <c r="AGO18" s="252"/>
      <c r="AGP18" s="252"/>
      <c r="AGQ18" s="252"/>
      <c r="AGR18" s="252"/>
      <c r="AGS18" s="252"/>
      <c r="AGT18" s="252"/>
      <c r="AGU18" s="252"/>
      <c r="AGV18" s="252"/>
      <c r="AGW18" s="252"/>
      <c r="AGX18" s="252"/>
      <c r="AGY18" s="252"/>
      <c r="AGZ18" s="252"/>
      <c r="AHA18" s="252"/>
      <c r="AHB18" s="252"/>
      <c r="AHC18" s="252"/>
      <c r="AHD18" s="252"/>
      <c r="AHE18" s="252"/>
      <c r="AHF18" s="252"/>
      <c r="AHG18" s="252"/>
      <c r="AHH18" s="252"/>
      <c r="AHI18" s="252"/>
      <c r="AHJ18" s="252"/>
      <c r="AHK18" s="252"/>
      <c r="AHL18" s="252"/>
      <c r="AHM18" s="252"/>
      <c r="AHN18" s="252"/>
      <c r="AHO18" s="252"/>
      <c r="AHP18" s="252"/>
      <c r="AHQ18" s="252"/>
      <c r="AHR18" s="252"/>
      <c r="AHS18" s="252"/>
      <c r="AHT18" s="252"/>
      <c r="AHU18" s="252"/>
      <c r="AHV18" s="252"/>
      <c r="AHW18" s="252"/>
      <c r="AHX18" s="252"/>
      <c r="AHY18" s="252"/>
      <c r="AHZ18" s="252"/>
      <c r="AIA18" s="252"/>
      <c r="AIB18" s="252"/>
      <c r="AIC18" s="252"/>
      <c r="AID18" s="252"/>
      <c r="AIE18" s="252"/>
      <c r="AIF18" s="252"/>
      <c r="AIG18" s="252"/>
      <c r="AIH18" s="252"/>
      <c r="AII18" s="252"/>
      <c r="AIJ18" s="252"/>
      <c r="AIK18" s="252"/>
      <c r="AIL18" s="252"/>
      <c r="AIM18" s="252"/>
      <c r="AIN18" s="252"/>
      <c r="AIO18" s="252"/>
      <c r="AIP18" s="252"/>
      <c r="AIQ18" s="252"/>
      <c r="AIR18" s="252"/>
      <c r="AIS18" s="252"/>
      <c r="AIT18" s="252"/>
      <c r="AIU18" s="252"/>
      <c r="AIV18" s="252"/>
      <c r="AIW18" s="252"/>
      <c r="AIX18" s="252"/>
      <c r="AIY18" s="252"/>
      <c r="AIZ18" s="252"/>
      <c r="AJA18" s="252"/>
      <c r="AJB18" s="252"/>
      <c r="AJC18" s="252"/>
      <c r="AJD18" s="252"/>
      <c r="AJE18" s="252"/>
      <c r="AJF18" s="252"/>
      <c r="AJG18" s="252"/>
      <c r="AJH18" s="252"/>
      <c r="AJI18" s="252"/>
      <c r="AJJ18" s="252"/>
      <c r="AJK18" s="252"/>
      <c r="AJL18" s="252"/>
      <c r="AJM18" s="252"/>
      <c r="AJN18" s="252"/>
      <c r="AJO18" s="252"/>
      <c r="AJP18" s="252"/>
      <c r="AJQ18" s="252"/>
      <c r="AJR18" s="252"/>
      <c r="AJS18" s="252"/>
      <c r="AJT18" s="252"/>
      <c r="AJU18" s="252"/>
      <c r="AJV18" s="252"/>
      <c r="AJW18" s="252"/>
      <c r="AJX18" s="252"/>
      <c r="AJY18" s="252"/>
      <c r="AJZ18" s="252"/>
      <c r="AKA18" s="252"/>
      <c r="AKB18" s="252"/>
      <c r="AKC18" s="252"/>
      <c r="AKD18" s="252"/>
      <c r="AKE18" s="252"/>
      <c r="AKF18" s="252"/>
      <c r="AKG18" s="252"/>
      <c r="AKH18" s="252"/>
      <c r="AKI18" s="252"/>
      <c r="AKJ18" s="252"/>
      <c r="AKK18" s="252"/>
      <c r="AKL18" s="252"/>
      <c r="AKM18" s="252"/>
      <c r="AKN18" s="252"/>
      <c r="AKO18" s="252"/>
      <c r="AKP18" s="252"/>
      <c r="AKQ18" s="252"/>
      <c r="AKR18" s="252"/>
      <c r="AKS18" s="252"/>
      <c r="AKT18" s="252"/>
      <c r="AKU18" s="252"/>
      <c r="AKV18" s="252"/>
      <c r="AKW18" s="252"/>
      <c r="AKX18" s="252"/>
      <c r="AKY18" s="252"/>
      <c r="AKZ18" s="252"/>
      <c r="ALA18" s="252"/>
      <c r="ALB18" s="252"/>
      <c r="ALC18" s="252"/>
      <c r="ALD18" s="252"/>
      <c r="ALE18" s="252"/>
      <c r="ALF18" s="252"/>
      <c r="ALG18" s="252"/>
      <c r="ALH18" s="252"/>
      <c r="ALI18" s="252"/>
      <c r="ALJ18" s="252"/>
      <c r="ALK18" s="252"/>
      <c r="ALL18" s="252"/>
      <c r="ALM18" s="252"/>
      <c r="ALN18" s="252"/>
      <c r="ALO18" s="252"/>
      <c r="ALP18" s="252"/>
      <c r="ALQ18" s="252"/>
      <c r="ALR18" s="252"/>
      <c r="ALS18" s="252"/>
      <c r="ALT18" s="252"/>
      <c r="ALU18" s="252"/>
      <c r="ALV18" s="252"/>
      <c r="ALW18" s="252"/>
      <c r="ALX18" s="252"/>
      <c r="ALY18" s="252"/>
      <c r="ALZ18" s="252"/>
      <c r="AMA18" s="252"/>
      <c r="AMB18" s="252"/>
      <c r="AMC18" s="252"/>
      <c r="AMD18" s="252"/>
      <c r="AME18" s="252"/>
      <c r="AMF18" s="252"/>
      <c r="AMG18" s="252"/>
      <c r="AMH18" s="252"/>
      <c r="AMI18" s="252"/>
      <c r="AMJ18" s="252"/>
      <c r="AMK18" s="252"/>
      <c r="AML18" s="252"/>
      <c r="AMM18" s="252"/>
      <c r="AMN18" s="252"/>
      <c r="AMO18" s="252"/>
      <c r="AMP18" s="252"/>
      <c r="AMQ18" s="252"/>
      <c r="AMR18" s="252"/>
      <c r="AMS18" s="252"/>
      <c r="AMT18" s="252"/>
      <c r="AMU18" s="252"/>
      <c r="AMV18" s="252"/>
      <c r="AMW18" s="252"/>
      <c r="AMX18" s="252"/>
      <c r="AMY18" s="252"/>
      <c r="AMZ18" s="252"/>
      <c r="ANA18" s="252"/>
      <c r="ANB18" s="252"/>
      <c r="ANC18" s="252"/>
      <c r="AND18" s="252"/>
      <c r="ANE18" s="252"/>
      <c r="ANF18" s="252"/>
      <c r="ANG18" s="252"/>
      <c r="ANH18" s="252"/>
      <c r="ANI18" s="252"/>
      <c r="ANJ18" s="252"/>
      <c r="ANK18" s="252"/>
      <c r="ANL18" s="252"/>
      <c r="ANM18" s="252"/>
      <c r="ANN18" s="252"/>
      <c r="ANO18" s="252"/>
      <c r="ANP18" s="252"/>
      <c r="ANQ18" s="252"/>
      <c r="ANR18" s="252"/>
      <c r="ANS18" s="252"/>
      <c r="ANT18" s="252"/>
      <c r="ANU18" s="252"/>
      <c r="ANV18" s="252"/>
      <c r="ANW18" s="252"/>
      <c r="ANX18" s="252"/>
      <c r="ANY18" s="252"/>
      <c r="ANZ18" s="252"/>
      <c r="AOA18" s="252"/>
      <c r="AOB18" s="252"/>
      <c r="AOC18" s="252"/>
      <c r="AOD18" s="252"/>
      <c r="AOE18" s="252"/>
      <c r="AOF18" s="252"/>
      <c r="AOG18" s="252"/>
      <c r="AOH18" s="252"/>
      <c r="AOI18" s="252"/>
      <c r="AOJ18" s="252"/>
      <c r="AOK18" s="252"/>
      <c r="AOL18" s="252"/>
      <c r="AOM18" s="252"/>
      <c r="AON18" s="252"/>
      <c r="AOO18" s="252"/>
      <c r="AOP18" s="252"/>
      <c r="AOQ18" s="252"/>
      <c r="AOR18" s="252"/>
      <c r="AOS18" s="252"/>
      <c r="AOT18" s="252"/>
      <c r="AOU18" s="252"/>
      <c r="AOV18" s="252"/>
      <c r="AOW18" s="252"/>
      <c r="AOX18" s="252"/>
      <c r="AOY18" s="252"/>
      <c r="AOZ18" s="252"/>
      <c r="APA18" s="252"/>
      <c r="APB18" s="252"/>
      <c r="APC18" s="252"/>
      <c r="APD18" s="252"/>
      <c r="APE18" s="252"/>
      <c r="APF18" s="252"/>
      <c r="APG18" s="252"/>
      <c r="APH18" s="252"/>
      <c r="API18" s="252"/>
      <c r="APJ18" s="252"/>
      <c r="APK18" s="252"/>
      <c r="APL18" s="252"/>
      <c r="APM18" s="252"/>
      <c r="APN18" s="252"/>
      <c r="APO18" s="252"/>
      <c r="APP18" s="252"/>
      <c r="APQ18" s="252"/>
      <c r="APR18" s="252"/>
      <c r="APS18" s="252"/>
      <c r="APT18" s="252"/>
      <c r="APU18" s="252"/>
      <c r="APV18" s="252"/>
      <c r="APW18" s="252"/>
      <c r="APX18" s="252"/>
      <c r="APY18" s="252"/>
      <c r="APZ18" s="252"/>
      <c r="AQA18" s="252"/>
      <c r="AQB18" s="252"/>
      <c r="AQC18" s="252"/>
      <c r="AQD18" s="252"/>
      <c r="AQE18" s="252"/>
      <c r="AQF18" s="252"/>
      <c r="AQG18" s="252"/>
      <c r="AQH18" s="252"/>
      <c r="AQI18" s="252"/>
      <c r="AQJ18" s="252"/>
      <c r="AQK18" s="252"/>
      <c r="AQL18" s="252"/>
      <c r="AQM18" s="252"/>
      <c r="AQN18" s="252"/>
      <c r="AQO18" s="252"/>
      <c r="AQP18" s="252"/>
      <c r="AQQ18" s="252"/>
      <c r="AQR18" s="252"/>
      <c r="AQS18" s="252"/>
      <c r="AQT18" s="252"/>
      <c r="AQU18" s="252"/>
      <c r="AQV18" s="252"/>
      <c r="AQW18" s="252"/>
      <c r="AQX18" s="252"/>
      <c r="AQY18" s="252"/>
      <c r="AQZ18" s="252"/>
      <c r="ARA18" s="252"/>
      <c r="ARB18" s="252"/>
      <c r="ARC18" s="252"/>
      <c r="ARD18" s="252"/>
      <c r="ARE18" s="252"/>
      <c r="ARF18" s="252"/>
      <c r="ARG18" s="252"/>
      <c r="ARH18" s="252"/>
      <c r="ARI18" s="252"/>
      <c r="ARJ18" s="252"/>
      <c r="ARK18" s="252"/>
      <c r="ARL18" s="252"/>
      <c r="ARM18" s="252"/>
      <c r="ARN18" s="252"/>
      <c r="ARO18" s="252"/>
      <c r="ARP18" s="252"/>
      <c r="ARQ18" s="252"/>
      <c r="ARR18" s="252"/>
      <c r="ARS18" s="252"/>
      <c r="ART18" s="252"/>
      <c r="ARU18" s="252"/>
      <c r="ARV18" s="252"/>
      <c r="ARW18" s="252"/>
      <c r="ARX18" s="252"/>
      <c r="ARY18" s="252"/>
      <c r="ARZ18" s="252"/>
      <c r="ASA18" s="252"/>
      <c r="ASB18" s="252"/>
      <c r="ASC18" s="252"/>
      <c r="ASD18" s="252"/>
      <c r="ASE18" s="252"/>
      <c r="ASF18" s="252"/>
      <c r="ASG18" s="252"/>
      <c r="ASH18" s="252"/>
      <c r="ASI18" s="252"/>
      <c r="ASJ18" s="252"/>
      <c r="ASK18" s="252"/>
      <c r="ASL18" s="252"/>
      <c r="ASM18" s="252"/>
      <c r="ASN18" s="252"/>
      <c r="ASO18" s="252"/>
      <c r="ASP18" s="252"/>
      <c r="ASQ18" s="252"/>
      <c r="ASR18" s="252"/>
      <c r="ASS18" s="252"/>
      <c r="AST18" s="252"/>
      <c r="ASU18" s="252"/>
      <c r="ASV18" s="252"/>
      <c r="ASW18" s="252"/>
      <c r="ASX18" s="252"/>
      <c r="ASY18" s="252"/>
      <c r="ASZ18" s="252"/>
      <c r="ATA18" s="252"/>
      <c r="ATB18" s="252"/>
      <c r="ATC18" s="252"/>
      <c r="ATD18" s="252"/>
      <c r="ATE18" s="252"/>
      <c r="ATF18" s="252"/>
      <c r="ATG18" s="252"/>
      <c r="ATH18" s="252"/>
      <c r="ATI18" s="252"/>
      <c r="ATJ18" s="252"/>
      <c r="ATK18" s="252"/>
      <c r="ATL18" s="252"/>
      <c r="ATM18" s="252"/>
      <c r="ATN18" s="252"/>
      <c r="ATO18" s="252"/>
      <c r="ATP18" s="252"/>
      <c r="ATQ18" s="252"/>
      <c r="ATR18" s="252"/>
      <c r="ATS18" s="252"/>
      <c r="ATT18" s="252"/>
      <c r="ATU18" s="252"/>
      <c r="ATV18" s="252"/>
      <c r="ATW18" s="252"/>
      <c r="ATX18" s="252"/>
      <c r="ATY18" s="252"/>
      <c r="ATZ18" s="252"/>
      <c r="AUA18" s="252"/>
      <c r="AUB18" s="252"/>
      <c r="AUC18" s="252"/>
      <c r="AUD18" s="252"/>
      <c r="AUE18" s="252"/>
      <c r="AUF18" s="252"/>
      <c r="AUG18" s="252"/>
      <c r="AUH18" s="252"/>
      <c r="AUI18" s="252"/>
      <c r="AUJ18" s="252"/>
      <c r="AUK18" s="252"/>
      <c r="AUL18" s="252"/>
      <c r="AUM18" s="252"/>
      <c r="AUN18" s="252"/>
      <c r="AUO18" s="252"/>
      <c r="AUP18" s="252"/>
      <c r="AUQ18" s="252"/>
      <c r="AUR18" s="252"/>
      <c r="AUS18" s="252"/>
      <c r="AUT18" s="252"/>
      <c r="AUU18" s="252"/>
      <c r="AUV18" s="252"/>
      <c r="AUW18" s="252"/>
      <c r="AUX18" s="252"/>
      <c r="AUY18" s="252"/>
      <c r="AUZ18" s="252"/>
      <c r="AVA18" s="252"/>
      <c r="AVB18" s="252"/>
      <c r="AVC18" s="252"/>
      <c r="AVD18" s="252"/>
      <c r="AVE18" s="252"/>
      <c r="AVF18" s="252"/>
      <c r="AVG18" s="252"/>
      <c r="AVH18" s="252"/>
      <c r="AVI18" s="252"/>
      <c r="AVJ18" s="252"/>
      <c r="AVK18" s="252"/>
      <c r="AVL18" s="252"/>
      <c r="AVM18" s="252"/>
      <c r="AVN18" s="252"/>
      <c r="AVO18" s="252"/>
      <c r="AVP18" s="252"/>
      <c r="AVQ18" s="252"/>
      <c r="AVR18" s="252"/>
      <c r="AVS18" s="252"/>
      <c r="AVT18" s="252"/>
      <c r="AVU18" s="252"/>
      <c r="AVV18" s="252"/>
      <c r="AVW18" s="252"/>
      <c r="AVX18" s="252"/>
      <c r="AVY18" s="252"/>
      <c r="AVZ18" s="252"/>
      <c r="AWA18" s="252"/>
      <c r="AWB18" s="252"/>
      <c r="AWC18" s="252"/>
      <c r="AWD18" s="252"/>
      <c r="AWE18" s="252"/>
      <c r="AWF18" s="252"/>
      <c r="AWG18" s="252"/>
      <c r="AWH18" s="252"/>
      <c r="AWI18" s="252"/>
      <c r="AWJ18" s="252"/>
      <c r="AWK18" s="252"/>
      <c r="AWL18" s="252"/>
      <c r="AWM18" s="252"/>
      <c r="AWN18" s="252"/>
      <c r="AWO18" s="252"/>
      <c r="AWP18" s="252"/>
      <c r="AWQ18" s="252"/>
      <c r="AWR18" s="252"/>
      <c r="AWS18" s="252"/>
      <c r="AWT18" s="252"/>
      <c r="AWU18" s="252"/>
      <c r="AWV18" s="252"/>
      <c r="AWW18" s="252"/>
      <c r="AWX18" s="252"/>
      <c r="AWY18" s="252"/>
      <c r="AWZ18" s="252"/>
      <c r="AXA18" s="252"/>
      <c r="AXB18" s="252"/>
      <c r="AXC18" s="252"/>
      <c r="AXD18" s="252"/>
      <c r="AXE18" s="252"/>
      <c r="AXF18" s="252"/>
      <c r="AXG18" s="252"/>
      <c r="AXH18" s="252"/>
      <c r="AXI18" s="252"/>
      <c r="AXJ18" s="252"/>
      <c r="AXK18" s="252"/>
      <c r="AXL18" s="252"/>
      <c r="AXM18" s="252"/>
      <c r="AXN18" s="252"/>
      <c r="AXO18" s="252"/>
      <c r="AXP18" s="252"/>
      <c r="AXQ18" s="252"/>
      <c r="AXR18" s="252"/>
      <c r="AXS18" s="252"/>
      <c r="AXT18" s="252"/>
      <c r="AXU18" s="252"/>
      <c r="AXV18" s="252"/>
      <c r="AXW18" s="252"/>
      <c r="AXX18" s="252"/>
      <c r="AXY18" s="252"/>
      <c r="AXZ18" s="252"/>
      <c r="AYA18" s="252"/>
      <c r="AYB18" s="252"/>
      <c r="AYC18" s="252"/>
      <c r="AYD18" s="252"/>
      <c r="AYE18" s="252"/>
      <c r="AYF18" s="252"/>
      <c r="AYG18" s="252"/>
      <c r="AYH18" s="252"/>
      <c r="AYI18" s="252"/>
      <c r="AYJ18" s="252"/>
      <c r="AYK18" s="252"/>
      <c r="AYL18" s="252"/>
      <c r="AYM18" s="252"/>
      <c r="AYN18" s="252"/>
      <c r="AYO18" s="252"/>
      <c r="AYP18" s="252"/>
      <c r="AYQ18" s="252"/>
      <c r="AYR18" s="252"/>
      <c r="AYS18" s="252"/>
      <c r="AYT18" s="252"/>
      <c r="AYU18" s="252"/>
      <c r="AYV18" s="252"/>
      <c r="AYW18" s="252"/>
      <c r="AYX18" s="252"/>
      <c r="AYY18" s="252"/>
      <c r="AYZ18" s="252"/>
      <c r="AZA18" s="252"/>
      <c r="AZB18" s="252"/>
      <c r="AZC18" s="252"/>
      <c r="AZD18" s="252"/>
      <c r="AZE18" s="252"/>
      <c r="AZF18" s="252"/>
      <c r="AZG18" s="252"/>
      <c r="AZH18" s="252"/>
      <c r="AZI18" s="252"/>
      <c r="AZJ18" s="252"/>
      <c r="AZK18" s="252"/>
      <c r="AZL18" s="252"/>
      <c r="AZM18" s="252"/>
      <c r="AZN18" s="252"/>
      <c r="AZO18" s="252"/>
      <c r="AZP18" s="252"/>
      <c r="AZQ18" s="252"/>
      <c r="AZR18" s="252"/>
      <c r="AZS18" s="252"/>
      <c r="AZT18" s="252"/>
      <c r="AZU18" s="252"/>
      <c r="AZV18" s="252"/>
      <c r="AZW18" s="252"/>
      <c r="AZX18" s="252"/>
      <c r="AZY18" s="252"/>
      <c r="AZZ18" s="252"/>
      <c r="BAA18" s="252"/>
      <c r="BAB18" s="252"/>
      <c r="BAC18" s="252"/>
      <c r="BAD18" s="252"/>
      <c r="BAE18" s="252"/>
      <c r="BAF18" s="252"/>
      <c r="BAG18" s="252"/>
      <c r="BAH18" s="252"/>
      <c r="BAI18" s="252"/>
      <c r="BAJ18" s="252"/>
      <c r="BAK18" s="252"/>
      <c r="BAL18" s="252"/>
      <c r="BAM18" s="252"/>
      <c r="BAN18" s="252"/>
      <c r="BAO18" s="252"/>
      <c r="BAP18" s="252"/>
      <c r="BAQ18" s="252"/>
      <c r="BAR18" s="252"/>
      <c r="BAS18" s="252"/>
      <c r="BAT18" s="252"/>
      <c r="BAU18" s="252"/>
      <c r="BAV18" s="252"/>
      <c r="BAW18" s="252"/>
      <c r="BAX18" s="252"/>
      <c r="BAY18" s="252"/>
      <c r="BAZ18" s="252"/>
      <c r="BBA18" s="252"/>
      <c r="BBB18" s="252"/>
      <c r="BBC18" s="252"/>
      <c r="BBD18" s="252"/>
      <c r="BBE18" s="252"/>
      <c r="BBF18" s="252"/>
      <c r="BBG18" s="252"/>
      <c r="BBH18" s="252"/>
      <c r="BBI18" s="252"/>
      <c r="BBJ18" s="252"/>
      <c r="BBK18" s="252"/>
      <c r="BBL18" s="252"/>
      <c r="BBM18" s="252"/>
      <c r="BBN18" s="252"/>
      <c r="BBO18" s="252"/>
      <c r="BBP18" s="252"/>
      <c r="BBQ18" s="252"/>
      <c r="BBR18" s="252"/>
      <c r="BBS18" s="252"/>
      <c r="BBT18" s="252"/>
      <c r="BBU18" s="252"/>
      <c r="BBV18" s="252"/>
      <c r="BBW18" s="252"/>
      <c r="BBX18" s="252"/>
      <c r="BBY18" s="252"/>
      <c r="BBZ18" s="252"/>
      <c r="BCA18" s="252"/>
      <c r="BCB18" s="252"/>
      <c r="BCC18" s="252"/>
      <c r="BCD18" s="252"/>
      <c r="BCE18" s="252"/>
      <c r="BCF18" s="252"/>
      <c r="BCG18" s="252"/>
      <c r="BCH18" s="252"/>
      <c r="BCI18" s="252"/>
      <c r="BCJ18" s="252"/>
      <c r="BCK18" s="252"/>
      <c r="BCL18" s="252"/>
      <c r="BCM18" s="252"/>
      <c r="BCN18" s="252"/>
      <c r="BCO18" s="252"/>
      <c r="BCP18" s="252"/>
      <c r="BCQ18" s="252"/>
      <c r="BCR18" s="252"/>
      <c r="BCS18" s="252"/>
      <c r="BCT18" s="252"/>
      <c r="BCU18" s="252"/>
      <c r="BCV18" s="252"/>
      <c r="BCW18" s="252"/>
      <c r="BCX18" s="252"/>
      <c r="BCY18" s="252"/>
      <c r="BCZ18" s="252"/>
      <c r="BDA18" s="252"/>
      <c r="BDB18" s="252"/>
      <c r="BDC18" s="252"/>
      <c r="BDD18" s="252"/>
      <c r="BDE18" s="252"/>
      <c r="BDF18" s="252"/>
      <c r="BDG18" s="252"/>
      <c r="BDH18" s="252"/>
      <c r="BDI18" s="252"/>
      <c r="BDJ18" s="252"/>
      <c r="BDK18" s="252"/>
      <c r="BDL18" s="252"/>
      <c r="BDM18" s="252"/>
      <c r="BDN18" s="252"/>
      <c r="BDO18" s="252"/>
      <c r="BDP18" s="252"/>
      <c r="BDQ18" s="252"/>
      <c r="BDR18" s="252"/>
      <c r="BDS18" s="252"/>
      <c r="BDT18" s="252"/>
      <c r="BDU18" s="252"/>
      <c r="BDV18" s="252"/>
      <c r="BDW18" s="252"/>
      <c r="BDX18" s="252"/>
      <c r="BDY18" s="252"/>
      <c r="BDZ18" s="252"/>
      <c r="BEA18" s="252"/>
      <c r="BEB18" s="252"/>
      <c r="BEC18" s="252"/>
      <c r="BED18" s="252"/>
      <c r="BEE18" s="252"/>
      <c r="BEF18" s="252"/>
      <c r="BEG18" s="252"/>
      <c r="BEH18" s="252"/>
      <c r="BEI18" s="252"/>
      <c r="BEJ18" s="252"/>
      <c r="BEK18" s="252"/>
      <c r="BEL18" s="252"/>
      <c r="BEM18" s="252"/>
      <c r="BEN18" s="252"/>
      <c r="BEO18" s="252"/>
      <c r="BEP18" s="252"/>
      <c r="BEQ18" s="252"/>
      <c r="BER18" s="252"/>
      <c r="BES18" s="252"/>
      <c r="BET18" s="252"/>
      <c r="BEU18" s="252"/>
      <c r="BEV18" s="252"/>
      <c r="BEW18" s="252"/>
      <c r="BEX18" s="252"/>
      <c r="BEY18" s="252"/>
      <c r="BEZ18" s="252"/>
      <c r="BFA18" s="252"/>
      <c r="BFB18" s="252"/>
      <c r="BFC18" s="252"/>
      <c r="BFD18" s="252"/>
      <c r="BFE18" s="252"/>
      <c r="BFF18" s="252"/>
      <c r="BFG18" s="252"/>
      <c r="BFH18" s="252"/>
      <c r="BFI18" s="252"/>
      <c r="BFJ18" s="252"/>
      <c r="BFK18" s="252"/>
      <c r="BFL18" s="252"/>
      <c r="BFM18" s="252"/>
      <c r="BFN18" s="252"/>
      <c r="BFO18" s="252"/>
      <c r="BFP18" s="252"/>
      <c r="BFQ18" s="252"/>
      <c r="BFR18" s="252"/>
      <c r="BFS18" s="252"/>
      <c r="BFT18" s="252"/>
      <c r="BFU18" s="252"/>
      <c r="BFV18" s="252"/>
      <c r="BFW18" s="252"/>
      <c r="BFX18" s="252"/>
      <c r="BFY18" s="252"/>
      <c r="BFZ18" s="252"/>
      <c r="BGA18" s="252"/>
      <c r="BGB18" s="252"/>
      <c r="BGC18" s="252"/>
      <c r="BGD18" s="252"/>
      <c r="BGE18" s="252"/>
      <c r="BGF18" s="252"/>
      <c r="BGG18" s="252"/>
      <c r="BGH18" s="252"/>
      <c r="BGI18" s="252"/>
      <c r="BGJ18" s="252"/>
      <c r="BGK18" s="252"/>
      <c r="BGL18" s="252"/>
      <c r="BGM18" s="252"/>
      <c r="BGN18" s="252"/>
      <c r="BGO18" s="252"/>
      <c r="BGP18" s="252"/>
      <c r="BGQ18" s="252"/>
      <c r="BGR18" s="252"/>
      <c r="BGS18" s="252"/>
      <c r="BGT18" s="252"/>
      <c r="BGU18" s="252"/>
      <c r="BGV18" s="252"/>
      <c r="BGW18" s="252"/>
      <c r="BGX18" s="252"/>
      <c r="BGY18" s="252"/>
      <c r="BGZ18" s="252"/>
      <c r="BHA18" s="252"/>
      <c r="BHB18" s="252"/>
      <c r="BHC18" s="252"/>
      <c r="BHD18" s="252"/>
      <c r="BHE18" s="252"/>
      <c r="BHF18" s="252"/>
      <c r="BHG18" s="252"/>
      <c r="BHH18" s="252"/>
      <c r="BHI18" s="252"/>
      <c r="BHJ18" s="252"/>
      <c r="BHK18" s="252"/>
      <c r="BHL18" s="252"/>
      <c r="BHM18" s="252"/>
      <c r="BHN18" s="252"/>
      <c r="BHO18" s="252"/>
      <c r="BHP18" s="252"/>
      <c r="BHQ18" s="252"/>
      <c r="BHR18" s="252"/>
      <c r="BHS18" s="252"/>
      <c r="BHT18" s="252"/>
      <c r="BHU18" s="252"/>
      <c r="BHV18" s="252"/>
      <c r="BHW18" s="252"/>
      <c r="BHX18" s="252"/>
      <c r="BHY18" s="252"/>
      <c r="BHZ18" s="252"/>
      <c r="BIA18" s="252"/>
      <c r="BIB18" s="252"/>
      <c r="BIC18" s="252"/>
      <c r="BID18" s="252"/>
      <c r="BIE18" s="252"/>
      <c r="BIF18" s="252"/>
      <c r="BIG18" s="252"/>
      <c r="BIH18" s="252"/>
      <c r="BII18" s="252"/>
      <c r="BIJ18" s="252"/>
      <c r="BIK18" s="252"/>
      <c r="BIL18" s="252"/>
      <c r="BIM18" s="252"/>
      <c r="BIN18" s="252"/>
      <c r="BIO18" s="252"/>
      <c r="BIP18" s="252"/>
      <c r="BIQ18" s="252"/>
      <c r="BIR18" s="252"/>
      <c r="BIS18" s="252"/>
      <c r="BIT18" s="252"/>
      <c r="BIU18" s="252"/>
      <c r="BIV18" s="252"/>
      <c r="BIW18" s="252"/>
      <c r="BIX18" s="252"/>
      <c r="BIY18" s="252"/>
      <c r="BIZ18" s="252"/>
      <c r="BJA18" s="252"/>
      <c r="BJB18" s="252"/>
      <c r="BJC18" s="252"/>
      <c r="BJD18" s="252"/>
      <c r="BJE18" s="252"/>
      <c r="BJF18" s="252"/>
      <c r="BJG18" s="252"/>
      <c r="BJH18" s="252"/>
      <c r="BJI18" s="252"/>
      <c r="BJJ18" s="252"/>
      <c r="BJK18" s="252"/>
      <c r="BJL18" s="252"/>
      <c r="BJM18" s="252"/>
      <c r="BJN18" s="252"/>
      <c r="BJO18" s="252"/>
      <c r="BJP18" s="252"/>
      <c r="BJQ18" s="252"/>
      <c r="BJR18" s="252"/>
      <c r="BJS18" s="252"/>
      <c r="BJT18" s="252"/>
      <c r="BJU18" s="252"/>
      <c r="BJV18" s="252"/>
      <c r="BJW18" s="252"/>
      <c r="BJX18" s="252"/>
      <c r="BJY18" s="252"/>
      <c r="BJZ18" s="252"/>
      <c r="BKA18" s="252"/>
      <c r="BKB18" s="252"/>
      <c r="BKC18" s="252"/>
      <c r="BKD18" s="252"/>
      <c r="BKE18" s="252"/>
      <c r="BKF18" s="252"/>
      <c r="BKG18" s="252"/>
      <c r="BKH18" s="252"/>
      <c r="BKI18" s="252"/>
      <c r="BKJ18" s="252"/>
      <c r="BKK18" s="252"/>
      <c r="BKL18" s="252"/>
      <c r="BKM18" s="252"/>
      <c r="BKN18" s="252"/>
      <c r="BKO18" s="252"/>
      <c r="BKP18" s="252"/>
      <c r="BKQ18" s="252"/>
      <c r="BKR18" s="252"/>
      <c r="BKS18" s="252"/>
      <c r="BKT18" s="252"/>
      <c r="BKU18" s="252"/>
      <c r="BKV18" s="252"/>
      <c r="BKW18" s="252"/>
      <c r="BKX18" s="252"/>
      <c r="BKY18" s="252"/>
      <c r="BKZ18" s="252"/>
      <c r="BLA18" s="252"/>
      <c r="BLB18" s="252"/>
      <c r="BLC18" s="252"/>
      <c r="BLD18" s="252"/>
      <c r="BLE18" s="252"/>
      <c r="BLF18" s="252"/>
      <c r="BLG18" s="252"/>
      <c r="BLH18" s="252"/>
      <c r="BLI18" s="252"/>
      <c r="BLJ18" s="252"/>
      <c r="BLK18" s="252"/>
      <c r="BLL18" s="252"/>
      <c r="BLM18" s="252"/>
      <c r="BLN18" s="252"/>
      <c r="BLO18" s="252"/>
      <c r="BLP18" s="252"/>
      <c r="BLQ18" s="252"/>
      <c r="BLR18" s="252"/>
      <c r="BLS18" s="252"/>
      <c r="BLT18" s="252"/>
      <c r="BLU18" s="252"/>
      <c r="BLV18" s="252"/>
      <c r="BLW18" s="252"/>
      <c r="BLX18" s="252"/>
      <c r="BLY18" s="252"/>
      <c r="BLZ18" s="252"/>
      <c r="BMA18" s="252"/>
      <c r="BMB18" s="252"/>
      <c r="BMC18" s="252"/>
      <c r="BMD18" s="252"/>
      <c r="BME18" s="252"/>
      <c r="BMF18" s="252"/>
      <c r="BMG18" s="252"/>
      <c r="BMH18" s="252"/>
      <c r="BMI18" s="252"/>
      <c r="BMJ18" s="252"/>
      <c r="BMK18" s="252"/>
      <c r="BML18" s="252"/>
      <c r="BMM18" s="252"/>
      <c r="BMN18" s="252"/>
      <c r="BMO18" s="252"/>
      <c r="BMP18" s="252"/>
      <c r="BMQ18" s="252"/>
      <c r="BMR18" s="252"/>
      <c r="BMS18" s="252"/>
      <c r="BMT18" s="252"/>
      <c r="BMU18" s="252"/>
      <c r="BMV18" s="252"/>
      <c r="BMW18" s="252"/>
      <c r="BMX18" s="252"/>
      <c r="BMY18" s="252"/>
      <c r="BMZ18" s="252"/>
      <c r="BNA18" s="252"/>
      <c r="BNB18" s="252"/>
      <c r="BNC18" s="252"/>
      <c r="BND18" s="252"/>
      <c r="BNE18" s="252"/>
      <c r="BNF18" s="252"/>
      <c r="BNG18" s="252"/>
      <c r="BNH18" s="252"/>
      <c r="BNI18" s="252"/>
      <c r="BNJ18" s="252"/>
      <c r="BNK18" s="252"/>
      <c r="BNL18" s="252"/>
      <c r="BNM18" s="252"/>
      <c r="BNN18" s="252"/>
      <c r="BNO18" s="252"/>
      <c r="BNP18" s="252"/>
      <c r="BNQ18" s="252"/>
      <c r="BNR18" s="252"/>
      <c r="BNS18" s="252"/>
      <c r="BNT18" s="252"/>
      <c r="BNU18" s="252"/>
      <c r="BNV18" s="252"/>
      <c r="BNW18" s="252"/>
      <c r="BNX18" s="252"/>
      <c r="BNY18" s="252"/>
      <c r="BNZ18" s="252"/>
      <c r="BOA18" s="252"/>
      <c r="BOB18" s="252"/>
      <c r="BOC18" s="252"/>
      <c r="BOD18" s="252"/>
      <c r="BOE18" s="252"/>
      <c r="BOF18" s="252"/>
      <c r="BOG18" s="252"/>
      <c r="BOH18" s="252"/>
      <c r="BOI18" s="252"/>
      <c r="BOJ18" s="252"/>
      <c r="BOK18" s="252"/>
      <c r="BOL18" s="252"/>
      <c r="BOM18" s="252"/>
      <c r="BON18" s="252"/>
      <c r="BOO18" s="252"/>
      <c r="BOP18" s="252"/>
      <c r="BOQ18" s="252"/>
      <c r="BOR18" s="252"/>
      <c r="BOS18" s="252"/>
      <c r="BOT18" s="252"/>
      <c r="BOU18" s="252"/>
      <c r="BOV18" s="252"/>
      <c r="BOW18" s="252"/>
      <c r="BOX18" s="252"/>
      <c r="BOY18" s="252"/>
      <c r="BOZ18" s="252"/>
      <c r="BPA18" s="252"/>
      <c r="BPB18" s="252"/>
      <c r="BPC18" s="252"/>
      <c r="BPD18" s="252"/>
      <c r="BPE18" s="252"/>
      <c r="BPF18" s="252"/>
      <c r="BPG18" s="252"/>
      <c r="BPH18" s="252"/>
      <c r="BPI18" s="252"/>
      <c r="BPJ18" s="252"/>
      <c r="BPK18" s="252"/>
      <c r="BPL18" s="252"/>
      <c r="BPM18" s="252"/>
      <c r="BPN18" s="252"/>
      <c r="BPO18" s="252"/>
      <c r="BPP18" s="252"/>
      <c r="BPQ18" s="252"/>
      <c r="BPR18" s="252"/>
      <c r="BPS18" s="252"/>
      <c r="BPT18" s="252"/>
      <c r="BPU18" s="252"/>
      <c r="BPV18" s="252"/>
      <c r="BPW18" s="252"/>
      <c r="BPX18" s="252"/>
      <c r="BPY18" s="252"/>
      <c r="BPZ18" s="252"/>
      <c r="BQA18" s="252"/>
      <c r="BQB18" s="252"/>
      <c r="BQC18" s="252"/>
      <c r="BQD18" s="252"/>
      <c r="BQE18" s="252"/>
      <c r="BQF18" s="252"/>
      <c r="BQG18" s="252"/>
      <c r="BQH18" s="252"/>
      <c r="BQI18" s="252"/>
      <c r="BQJ18" s="252"/>
      <c r="BQK18" s="252"/>
      <c r="BQL18" s="252"/>
      <c r="BQM18" s="252"/>
      <c r="BQN18" s="252"/>
      <c r="BQO18" s="252"/>
      <c r="BQP18" s="252"/>
      <c r="BQQ18" s="252"/>
      <c r="BQR18" s="252"/>
      <c r="BQS18" s="252"/>
      <c r="BQT18" s="252"/>
      <c r="BQU18" s="252"/>
      <c r="BQV18" s="252"/>
      <c r="BQW18" s="252"/>
      <c r="BQX18" s="252"/>
      <c r="BQY18" s="252"/>
      <c r="BQZ18" s="252"/>
      <c r="BRA18" s="252"/>
      <c r="BRB18" s="252"/>
      <c r="BRC18" s="252"/>
      <c r="BRD18" s="252"/>
      <c r="BRE18" s="252"/>
      <c r="BRF18" s="252"/>
      <c r="BRG18" s="252"/>
      <c r="BRH18" s="252"/>
      <c r="BRI18" s="252"/>
      <c r="BRJ18" s="252"/>
      <c r="BRK18" s="252"/>
      <c r="BRL18" s="252"/>
      <c r="BRM18" s="252"/>
      <c r="BRN18" s="252"/>
      <c r="BRO18" s="252"/>
      <c r="BRP18" s="252"/>
      <c r="BRQ18" s="252"/>
      <c r="BRR18" s="252"/>
      <c r="BRS18" s="252"/>
      <c r="BRT18" s="252"/>
      <c r="BRU18" s="252"/>
      <c r="BRV18" s="252"/>
      <c r="BRW18" s="252"/>
      <c r="BRX18" s="252"/>
      <c r="BRY18" s="252"/>
      <c r="BRZ18" s="252"/>
      <c r="BSA18" s="252"/>
      <c r="BSB18" s="252"/>
      <c r="BSC18" s="252"/>
      <c r="BSD18" s="252"/>
      <c r="BSE18" s="252"/>
      <c r="BSF18" s="252"/>
      <c r="BSG18" s="252"/>
      <c r="BSH18" s="252"/>
      <c r="BSI18" s="252"/>
      <c r="BSJ18" s="252"/>
      <c r="BSK18" s="252"/>
      <c r="BSL18" s="252"/>
      <c r="BSM18" s="252"/>
      <c r="BSN18" s="252"/>
      <c r="BSO18" s="252"/>
      <c r="BSP18" s="252"/>
      <c r="BSQ18" s="252"/>
      <c r="BSR18" s="252"/>
      <c r="BSS18" s="252"/>
      <c r="BST18" s="252"/>
      <c r="BSU18" s="252"/>
      <c r="BSV18" s="252"/>
      <c r="BSW18" s="252"/>
      <c r="BSX18" s="252"/>
      <c r="BSY18" s="252"/>
      <c r="BSZ18" s="252"/>
      <c r="BTA18" s="252"/>
      <c r="BTB18" s="252"/>
      <c r="BTC18" s="252"/>
      <c r="BTD18" s="252"/>
      <c r="BTE18" s="252"/>
      <c r="BTF18" s="252"/>
      <c r="BTG18" s="252"/>
      <c r="BTH18" s="252"/>
      <c r="BTI18" s="252"/>
      <c r="BTJ18" s="252"/>
      <c r="BTK18" s="252"/>
      <c r="BTL18" s="252"/>
      <c r="BTM18" s="252"/>
      <c r="BTN18" s="252"/>
      <c r="BTO18" s="252"/>
      <c r="BTP18" s="252"/>
      <c r="BTQ18" s="252"/>
      <c r="BTR18" s="252"/>
      <c r="BTS18" s="252"/>
      <c r="BTT18" s="252"/>
      <c r="BTU18" s="252"/>
      <c r="BTV18" s="252"/>
      <c r="BTW18" s="252"/>
      <c r="BTX18" s="252"/>
      <c r="BTY18" s="252"/>
      <c r="BTZ18" s="252"/>
      <c r="BUA18" s="252"/>
      <c r="BUB18" s="252"/>
      <c r="BUC18" s="252"/>
      <c r="BUD18" s="252"/>
      <c r="BUE18" s="252"/>
      <c r="BUF18" s="252"/>
      <c r="BUG18" s="252"/>
      <c r="BUH18" s="252"/>
      <c r="BUI18" s="252"/>
      <c r="BUJ18" s="252"/>
      <c r="BUK18" s="252"/>
      <c r="BUL18" s="252"/>
      <c r="BUM18" s="252"/>
      <c r="BUN18" s="252"/>
      <c r="BUO18" s="252"/>
      <c r="BUP18" s="252"/>
      <c r="BUQ18" s="252"/>
      <c r="BUR18" s="252"/>
      <c r="BUS18" s="252"/>
      <c r="BUT18" s="252"/>
      <c r="BUU18" s="252"/>
      <c r="BUV18" s="252"/>
      <c r="BUW18" s="252"/>
      <c r="BUX18" s="252"/>
      <c r="BUY18" s="252"/>
      <c r="BUZ18" s="252"/>
      <c r="BVA18" s="252"/>
      <c r="BVB18" s="252"/>
      <c r="BVC18" s="252"/>
      <c r="BVD18" s="252"/>
      <c r="BVE18" s="252"/>
      <c r="BVF18" s="252"/>
      <c r="BVG18" s="252"/>
      <c r="BVH18" s="252"/>
      <c r="BVI18" s="252"/>
      <c r="BVJ18" s="252"/>
      <c r="BVK18" s="252"/>
      <c r="BVL18" s="252"/>
      <c r="BVM18" s="252"/>
      <c r="BVN18" s="252"/>
      <c r="BVO18" s="252"/>
      <c r="BVP18" s="252"/>
      <c r="BVQ18" s="252"/>
      <c r="BVR18" s="252"/>
      <c r="BVS18" s="252"/>
      <c r="BVT18" s="252"/>
      <c r="BVU18" s="252"/>
      <c r="BVV18" s="252"/>
      <c r="BVW18" s="252"/>
      <c r="BVX18" s="252"/>
      <c r="BVY18" s="252"/>
      <c r="BVZ18" s="252"/>
      <c r="BWA18" s="252"/>
      <c r="BWB18" s="252"/>
      <c r="BWC18" s="252"/>
      <c r="BWD18" s="252"/>
      <c r="BWE18" s="252"/>
      <c r="BWF18" s="252"/>
      <c r="BWG18" s="252"/>
      <c r="BWH18" s="252"/>
      <c r="BWI18" s="252"/>
      <c r="BWJ18" s="252"/>
      <c r="BWK18" s="252"/>
      <c r="BWL18" s="252"/>
      <c r="BWM18" s="252"/>
      <c r="BWN18" s="252"/>
      <c r="BWO18" s="252"/>
      <c r="BWP18" s="252"/>
      <c r="BWQ18" s="252"/>
      <c r="BWR18" s="252"/>
      <c r="BWS18" s="252"/>
      <c r="BWT18" s="252"/>
      <c r="BWU18" s="252"/>
      <c r="BWV18" s="252"/>
      <c r="BWW18" s="252"/>
      <c r="BWX18" s="252"/>
      <c r="BWY18" s="252"/>
      <c r="BWZ18" s="252"/>
      <c r="BXA18" s="252"/>
      <c r="BXB18" s="252"/>
      <c r="BXC18" s="252"/>
      <c r="BXD18" s="252"/>
      <c r="BXE18" s="252"/>
      <c r="BXF18" s="252"/>
      <c r="BXG18" s="252"/>
      <c r="BXH18" s="252"/>
      <c r="BXI18" s="252"/>
      <c r="BXJ18" s="252"/>
      <c r="BXK18" s="252"/>
      <c r="BXL18" s="252"/>
      <c r="BXM18" s="252"/>
      <c r="BXN18" s="252"/>
      <c r="BXO18" s="252"/>
      <c r="BXP18" s="252"/>
      <c r="BXQ18" s="252"/>
      <c r="BXR18" s="252"/>
      <c r="BXS18" s="252"/>
      <c r="BXT18" s="252"/>
      <c r="BXU18" s="252"/>
      <c r="BXV18" s="252"/>
      <c r="BXW18" s="252"/>
      <c r="BXX18" s="252"/>
      <c r="BXY18" s="252"/>
      <c r="BXZ18" s="252"/>
      <c r="BYA18" s="252"/>
      <c r="BYB18" s="252"/>
      <c r="BYC18" s="252"/>
      <c r="BYD18" s="252"/>
      <c r="BYE18" s="252"/>
      <c r="BYF18" s="252"/>
      <c r="BYG18" s="252"/>
      <c r="BYH18" s="252"/>
      <c r="BYI18" s="252"/>
      <c r="BYJ18" s="252"/>
      <c r="BYK18" s="252"/>
      <c r="BYL18" s="252"/>
      <c r="BYM18" s="252"/>
      <c r="BYN18" s="252"/>
      <c r="BYO18" s="252"/>
      <c r="BYP18" s="252"/>
      <c r="BYQ18" s="252"/>
      <c r="BYR18" s="252"/>
      <c r="BYS18" s="252"/>
      <c r="BYT18" s="252"/>
      <c r="BYU18" s="252"/>
      <c r="BYV18" s="252"/>
      <c r="BYW18" s="252"/>
      <c r="BYX18" s="252"/>
      <c r="BYY18" s="252"/>
      <c r="BYZ18" s="252"/>
      <c r="BZA18" s="252"/>
      <c r="BZB18" s="252"/>
      <c r="BZC18" s="252"/>
      <c r="BZD18" s="252"/>
      <c r="BZE18" s="252"/>
      <c r="BZF18" s="252"/>
      <c r="BZG18" s="252"/>
      <c r="BZH18" s="252"/>
      <c r="BZI18" s="252"/>
      <c r="BZJ18" s="252"/>
      <c r="BZK18" s="252"/>
      <c r="BZL18" s="252"/>
      <c r="BZM18" s="252"/>
      <c r="BZN18" s="252"/>
      <c r="BZO18" s="252"/>
      <c r="BZP18" s="252"/>
      <c r="BZQ18" s="252"/>
      <c r="BZR18" s="252"/>
      <c r="BZS18" s="252"/>
      <c r="BZT18" s="252"/>
      <c r="BZU18" s="252"/>
      <c r="BZV18" s="252"/>
      <c r="BZW18" s="252"/>
      <c r="BZX18" s="252"/>
      <c r="BZY18" s="252"/>
      <c r="BZZ18" s="252"/>
      <c r="CAA18" s="252"/>
      <c r="CAB18" s="252"/>
      <c r="CAC18" s="252"/>
      <c r="CAD18" s="252"/>
      <c r="CAE18" s="252"/>
      <c r="CAF18" s="252"/>
      <c r="CAG18" s="252"/>
      <c r="CAH18" s="252"/>
      <c r="CAI18" s="252"/>
      <c r="CAJ18" s="252"/>
      <c r="CAK18" s="252"/>
      <c r="CAL18" s="252"/>
      <c r="CAM18" s="252"/>
      <c r="CAN18" s="252"/>
      <c r="CAO18" s="252"/>
      <c r="CAP18" s="252"/>
      <c r="CAQ18" s="252"/>
      <c r="CAR18" s="252"/>
      <c r="CAS18" s="252"/>
      <c r="CAT18" s="252"/>
      <c r="CAU18" s="252"/>
      <c r="CAV18" s="252"/>
      <c r="CAW18" s="252"/>
      <c r="CAX18" s="252"/>
      <c r="CAY18" s="252"/>
      <c r="CAZ18" s="252"/>
      <c r="CBA18" s="252"/>
      <c r="CBB18" s="252"/>
      <c r="CBC18" s="252"/>
      <c r="CBD18" s="252"/>
      <c r="CBE18" s="252"/>
      <c r="CBF18" s="252"/>
      <c r="CBG18" s="252"/>
      <c r="CBH18" s="252"/>
      <c r="CBI18" s="252"/>
      <c r="CBJ18" s="252"/>
      <c r="CBK18" s="252"/>
      <c r="CBL18" s="252"/>
      <c r="CBM18" s="252"/>
      <c r="CBN18" s="252"/>
      <c r="CBO18" s="252"/>
      <c r="CBP18" s="252"/>
      <c r="CBQ18" s="252"/>
      <c r="CBR18" s="252"/>
      <c r="CBS18" s="252"/>
      <c r="CBT18" s="252"/>
      <c r="CBU18" s="252"/>
      <c r="CBV18" s="252"/>
      <c r="CBW18" s="252"/>
      <c r="CBX18" s="252"/>
      <c r="CBY18" s="252"/>
      <c r="CBZ18" s="252"/>
      <c r="CCA18" s="252"/>
      <c r="CCB18" s="252"/>
      <c r="CCC18" s="252"/>
      <c r="CCD18" s="252"/>
      <c r="CCE18" s="252"/>
      <c r="CCF18" s="252"/>
      <c r="CCG18" s="252"/>
      <c r="CCH18" s="252"/>
      <c r="CCI18" s="252"/>
      <c r="CCJ18" s="252"/>
      <c r="CCK18" s="252"/>
      <c r="CCL18" s="252"/>
      <c r="CCM18" s="252"/>
      <c r="CCN18" s="252"/>
      <c r="CCO18" s="252"/>
      <c r="CCP18" s="252"/>
      <c r="CCQ18" s="252"/>
      <c r="CCR18" s="252"/>
      <c r="CCS18" s="252"/>
      <c r="CCT18" s="252"/>
      <c r="CCU18" s="252"/>
      <c r="CCV18" s="252"/>
      <c r="CCW18" s="252"/>
      <c r="CCX18" s="252"/>
      <c r="CCY18" s="252"/>
      <c r="CCZ18" s="252"/>
      <c r="CDA18" s="252"/>
      <c r="CDB18" s="252"/>
      <c r="CDC18" s="252"/>
      <c r="CDD18" s="252"/>
      <c r="CDE18" s="252"/>
      <c r="CDF18" s="252"/>
      <c r="CDG18" s="252"/>
      <c r="CDH18" s="252"/>
      <c r="CDI18" s="252"/>
      <c r="CDJ18" s="252"/>
      <c r="CDK18" s="252"/>
      <c r="CDL18" s="252"/>
      <c r="CDM18" s="252"/>
      <c r="CDN18" s="252"/>
      <c r="CDO18" s="252"/>
      <c r="CDP18" s="252"/>
      <c r="CDQ18" s="252"/>
      <c r="CDR18" s="252"/>
      <c r="CDS18" s="252"/>
      <c r="CDT18" s="252"/>
      <c r="CDU18" s="252"/>
      <c r="CDV18" s="252"/>
      <c r="CDW18" s="252"/>
      <c r="CDX18" s="252"/>
      <c r="CDY18" s="252"/>
      <c r="CDZ18" s="252"/>
      <c r="CEA18" s="252"/>
      <c r="CEB18" s="252"/>
      <c r="CEC18" s="252"/>
      <c r="CED18" s="252"/>
      <c r="CEE18" s="252"/>
      <c r="CEF18" s="252"/>
      <c r="CEG18" s="252"/>
      <c r="CEH18" s="252"/>
      <c r="CEI18" s="252"/>
      <c r="CEJ18" s="252"/>
      <c r="CEK18" s="252"/>
      <c r="CEL18" s="252"/>
      <c r="CEM18" s="252"/>
      <c r="CEN18" s="252"/>
      <c r="CEO18" s="252"/>
      <c r="CEP18" s="252"/>
      <c r="CEQ18" s="252"/>
      <c r="CER18" s="252"/>
      <c r="CES18" s="252"/>
      <c r="CET18" s="252"/>
      <c r="CEU18" s="252"/>
      <c r="CEV18" s="252"/>
      <c r="CEW18" s="252"/>
      <c r="CEX18" s="252"/>
      <c r="CEY18" s="252"/>
      <c r="CEZ18" s="252"/>
      <c r="CFA18" s="252"/>
      <c r="CFB18" s="252"/>
      <c r="CFC18" s="252"/>
      <c r="CFD18" s="252"/>
      <c r="CFE18" s="252"/>
      <c r="CFF18" s="252"/>
      <c r="CFG18" s="252"/>
      <c r="CFH18" s="252"/>
      <c r="CFI18" s="252"/>
      <c r="CFJ18" s="252"/>
      <c r="CFK18" s="252"/>
      <c r="CFL18" s="252"/>
      <c r="CFM18" s="252"/>
      <c r="CFN18" s="252"/>
      <c r="CFO18" s="252"/>
      <c r="CFP18" s="252"/>
      <c r="CFQ18" s="252"/>
      <c r="CFR18" s="252"/>
      <c r="CFS18" s="252"/>
      <c r="CFT18" s="252"/>
      <c r="CFU18" s="252"/>
      <c r="CFV18" s="252"/>
      <c r="CFW18" s="252"/>
      <c r="CFX18" s="252"/>
      <c r="CFY18" s="252"/>
      <c r="CFZ18" s="252"/>
      <c r="CGA18" s="252"/>
      <c r="CGB18" s="252"/>
      <c r="CGC18" s="252"/>
      <c r="CGD18" s="252"/>
      <c r="CGE18" s="252"/>
      <c r="CGF18" s="252"/>
      <c r="CGG18" s="252"/>
      <c r="CGH18" s="252"/>
      <c r="CGI18" s="252"/>
      <c r="CGJ18" s="252"/>
      <c r="CGK18" s="252"/>
      <c r="CGL18" s="252"/>
      <c r="CGM18" s="252"/>
      <c r="CGN18" s="252"/>
      <c r="CGO18" s="252"/>
      <c r="CGP18" s="252"/>
      <c r="CGQ18" s="252"/>
      <c r="CGR18" s="252"/>
      <c r="CGS18" s="252"/>
      <c r="CGT18" s="252"/>
      <c r="CGU18" s="252"/>
      <c r="CGV18" s="252"/>
      <c r="CGW18" s="252"/>
      <c r="CGX18" s="252"/>
      <c r="CGY18" s="252"/>
      <c r="CGZ18" s="252"/>
      <c r="CHA18" s="252"/>
      <c r="CHB18" s="252"/>
      <c r="CHC18" s="252"/>
      <c r="CHD18" s="252"/>
      <c r="CHE18" s="252"/>
      <c r="CHF18" s="252"/>
      <c r="CHG18" s="252"/>
      <c r="CHH18" s="252"/>
      <c r="CHI18" s="252"/>
      <c r="CHJ18" s="252"/>
      <c r="CHK18" s="252"/>
      <c r="CHL18" s="252"/>
      <c r="CHM18" s="252"/>
      <c r="CHN18" s="252"/>
      <c r="CHO18" s="252"/>
      <c r="CHP18" s="252"/>
      <c r="CHQ18" s="252"/>
      <c r="CHR18" s="252"/>
      <c r="CHS18" s="252"/>
      <c r="CHT18" s="252"/>
      <c r="CHU18" s="252"/>
      <c r="CHV18" s="252"/>
      <c r="CHW18" s="252"/>
      <c r="CHX18" s="252"/>
      <c r="CHY18" s="252"/>
      <c r="CHZ18" s="252"/>
      <c r="CIA18" s="252"/>
      <c r="CIB18" s="252"/>
      <c r="CIC18" s="252"/>
      <c r="CID18" s="252"/>
      <c r="CIE18" s="252"/>
      <c r="CIF18" s="252"/>
      <c r="CIG18" s="252"/>
      <c r="CIH18" s="252"/>
      <c r="CII18" s="252"/>
      <c r="CIJ18" s="252"/>
      <c r="CIK18" s="252"/>
      <c r="CIL18" s="252"/>
      <c r="CIM18" s="252"/>
      <c r="CIN18" s="252"/>
      <c r="CIO18" s="252"/>
      <c r="CIP18" s="252"/>
      <c r="CIQ18" s="252"/>
      <c r="CIR18" s="252"/>
      <c r="CIS18" s="252"/>
      <c r="CIT18" s="252"/>
      <c r="CIU18" s="252"/>
      <c r="CIV18" s="252"/>
      <c r="CIW18" s="252"/>
      <c r="CIX18" s="252"/>
      <c r="CIY18" s="252"/>
      <c r="CIZ18" s="252"/>
      <c r="CJA18" s="252"/>
      <c r="CJB18" s="252"/>
      <c r="CJC18" s="252"/>
      <c r="CJD18" s="252"/>
      <c r="CJE18" s="252"/>
      <c r="CJF18" s="252"/>
      <c r="CJG18" s="252"/>
      <c r="CJH18" s="252"/>
      <c r="CJI18" s="252"/>
      <c r="CJJ18" s="252"/>
      <c r="CJK18" s="252"/>
      <c r="CJL18" s="252"/>
      <c r="CJM18" s="252"/>
      <c r="CJN18" s="252"/>
      <c r="CJO18" s="252"/>
      <c r="CJP18" s="252"/>
      <c r="CJQ18" s="252"/>
      <c r="CJR18" s="252"/>
      <c r="CJS18" s="252"/>
      <c r="CJT18" s="252"/>
      <c r="CJU18" s="252"/>
      <c r="CJV18" s="252"/>
      <c r="CJW18" s="252"/>
      <c r="CJX18" s="252"/>
      <c r="CJY18" s="252"/>
      <c r="CJZ18" s="252"/>
      <c r="CKA18" s="252"/>
      <c r="CKB18" s="252"/>
      <c r="CKC18" s="252"/>
      <c r="CKD18" s="252"/>
      <c r="CKE18" s="252"/>
      <c r="CKF18" s="252"/>
      <c r="CKG18" s="252"/>
      <c r="CKH18" s="252"/>
      <c r="CKI18" s="252"/>
      <c r="CKJ18" s="252"/>
      <c r="CKK18" s="252"/>
      <c r="CKL18" s="252"/>
      <c r="CKM18" s="252"/>
      <c r="CKN18" s="252"/>
      <c r="CKO18" s="252"/>
      <c r="CKP18" s="252"/>
      <c r="CKQ18" s="252"/>
      <c r="CKR18" s="252"/>
      <c r="CKS18" s="252"/>
      <c r="CKT18" s="252"/>
      <c r="CKU18" s="252"/>
      <c r="CKV18" s="252"/>
      <c r="CKW18" s="252"/>
      <c r="CKX18" s="252"/>
      <c r="CKY18" s="252"/>
      <c r="CKZ18" s="252"/>
      <c r="CLA18" s="252"/>
      <c r="CLB18" s="252"/>
      <c r="CLC18" s="252"/>
      <c r="CLD18" s="252"/>
      <c r="CLE18" s="252"/>
      <c r="CLF18" s="252"/>
      <c r="CLG18" s="252"/>
      <c r="CLH18" s="252"/>
      <c r="CLI18" s="252"/>
      <c r="CLJ18" s="252"/>
      <c r="CLK18" s="252"/>
      <c r="CLL18" s="252"/>
      <c r="CLM18" s="252"/>
      <c r="CLN18" s="252"/>
      <c r="CLO18" s="252"/>
      <c r="CLP18" s="252"/>
      <c r="CLQ18" s="252"/>
      <c r="CLR18" s="252"/>
      <c r="CLS18" s="252"/>
      <c r="CLT18" s="252"/>
      <c r="CLU18" s="252"/>
      <c r="CLV18" s="252"/>
      <c r="CLW18" s="252"/>
      <c r="CLX18" s="252"/>
      <c r="CLY18" s="252"/>
      <c r="CLZ18" s="252"/>
      <c r="CMA18" s="252"/>
      <c r="CMB18" s="252"/>
      <c r="CMC18" s="252"/>
      <c r="CMD18" s="252"/>
      <c r="CME18" s="252"/>
      <c r="CMF18" s="252"/>
      <c r="CMG18" s="252"/>
      <c r="CMH18" s="252"/>
      <c r="CMI18" s="252"/>
      <c r="CMJ18" s="252"/>
      <c r="CMK18" s="252"/>
      <c r="CML18" s="252"/>
      <c r="CMM18" s="252"/>
      <c r="CMN18" s="252"/>
      <c r="CMO18" s="252"/>
      <c r="CMP18" s="252"/>
      <c r="CMQ18" s="252"/>
      <c r="CMR18" s="252"/>
      <c r="CMS18" s="252"/>
      <c r="CMT18" s="252"/>
      <c r="CMU18" s="252"/>
      <c r="CMV18" s="252"/>
      <c r="CMW18" s="252"/>
      <c r="CMX18" s="252"/>
      <c r="CMY18" s="252"/>
      <c r="CMZ18" s="252"/>
      <c r="CNA18" s="252"/>
      <c r="CNB18" s="252"/>
      <c r="CNC18" s="252"/>
      <c r="CND18" s="252"/>
      <c r="CNE18" s="252"/>
      <c r="CNF18" s="252"/>
      <c r="CNG18" s="252"/>
      <c r="CNH18" s="252"/>
      <c r="CNI18" s="252"/>
      <c r="CNJ18" s="252"/>
      <c r="CNK18" s="252"/>
      <c r="CNL18" s="252"/>
      <c r="CNM18" s="252"/>
      <c r="CNN18" s="252"/>
      <c r="CNO18" s="252"/>
      <c r="CNP18" s="252"/>
      <c r="CNQ18" s="252"/>
      <c r="CNR18" s="252"/>
      <c r="CNS18" s="252"/>
      <c r="CNT18" s="252"/>
      <c r="CNU18" s="252"/>
      <c r="CNV18" s="252"/>
      <c r="CNW18" s="252"/>
      <c r="CNX18" s="252"/>
      <c r="CNY18" s="252"/>
      <c r="CNZ18" s="252"/>
      <c r="COA18" s="252"/>
      <c r="COB18" s="252"/>
      <c r="COC18" s="252"/>
      <c r="COD18" s="252"/>
      <c r="COE18" s="252"/>
      <c r="COF18" s="252"/>
      <c r="COG18" s="252"/>
      <c r="COH18" s="252"/>
      <c r="COI18" s="252"/>
      <c r="COJ18" s="252"/>
      <c r="COK18" s="252"/>
      <c r="COL18" s="252"/>
      <c r="COM18" s="252"/>
      <c r="CON18" s="252"/>
      <c r="COO18" s="252"/>
      <c r="COP18" s="252"/>
      <c r="COQ18" s="252"/>
      <c r="COR18" s="252"/>
      <c r="COS18" s="252"/>
      <c r="COT18" s="252"/>
      <c r="COU18" s="252"/>
      <c r="COV18" s="252"/>
      <c r="COW18" s="252"/>
      <c r="COX18" s="252"/>
      <c r="COY18" s="252"/>
      <c r="COZ18" s="252"/>
      <c r="CPA18" s="252"/>
      <c r="CPB18" s="252"/>
      <c r="CPC18" s="252"/>
      <c r="CPD18" s="252"/>
      <c r="CPE18" s="252"/>
      <c r="CPF18" s="252"/>
      <c r="CPG18" s="252"/>
      <c r="CPH18" s="252"/>
      <c r="CPI18" s="252"/>
      <c r="CPJ18" s="252"/>
      <c r="CPK18" s="252"/>
      <c r="CPL18" s="252"/>
      <c r="CPM18" s="252"/>
      <c r="CPN18" s="252"/>
      <c r="CPO18" s="252"/>
      <c r="CPP18" s="252"/>
      <c r="CPQ18" s="252"/>
      <c r="CPR18" s="252"/>
      <c r="CPS18" s="252"/>
      <c r="CPT18" s="252"/>
      <c r="CPU18" s="252"/>
      <c r="CPV18" s="252"/>
      <c r="CPW18" s="252"/>
      <c r="CPX18" s="252"/>
      <c r="CPY18" s="252"/>
      <c r="CPZ18" s="252"/>
      <c r="CQA18" s="252"/>
      <c r="CQB18" s="252"/>
      <c r="CQC18" s="252"/>
      <c r="CQD18" s="252"/>
      <c r="CQE18" s="252"/>
      <c r="CQF18" s="252"/>
      <c r="CQG18" s="252"/>
      <c r="CQH18" s="252"/>
      <c r="CQI18" s="252"/>
      <c r="CQJ18" s="252"/>
      <c r="CQK18" s="252"/>
      <c r="CQL18" s="252"/>
      <c r="CQM18" s="252"/>
      <c r="CQN18" s="252"/>
      <c r="CQO18" s="252"/>
      <c r="CQP18" s="252"/>
      <c r="CQQ18" s="252"/>
      <c r="CQR18" s="252"/>
      <c r="CQS18" s="252"/>
      <c r="CQT18" s="252"/>
      <c r="CQU18" s="252"/>
      <c r="CQV18" s="252"/>
      <c r="CQW18" s="252"/>
      <c r="CQX18" s="252"/>
      <c r="CQY18" s="252"/>
      <c r="CQZ18" s="252"/>
      <c r="CRA18" s="252"/>
      <c r="CRB18" s="252"/>
      <c r="CRC18" s="252"/>
      <c r="CRD18" s="252"/>
      <c r="CRE18" s="252"/>
      <c r="CRF18" s="252"/>
      <c r="CRG18" s="252"/>
      <c r="CRH18" s="252"/>
      <c r="CRI18" s="252"/>
      <c r="CRJ18" s="252"/>
      <c r="CRK18" s="252"/>
      <c r="CRL18" s="252"/>
      <c r="CRM18" s="252"/>
      <c r="CRN18" s="252"/>
      <c r="CRO18" s="252"/>
      <c r="CRP18" s="252"/>
      <c r="CRQ18" s="252"/>
      <c r="CRR18" s="252"/>
      <c r="CRS18" s="252"/>
      <c r="CRT18" s="252"/>
      <c r="CRU18" s="252"/>
      <c r="CRV18" s="252"/>
      <c r="CRW18" s="252"/>
      <c r="CRX18" s="252"/>
      <c r="CRY18" s="252"/>
      <c r="CRZ18" s="252"/>
      <c r="CSA18" s="252"/>
      <c r="CSB18" s="252"/>
      <c r="CSC18" s="252"/>
      <c r="CSD18" s="252"/>
      <c r="CSE18" s="252"/>
      <c r="CSF18" s="252"/>
      <c r="CSG18" s="252"/>
      <c r="CSH18" s="252"/>
      <c r="CSI18" s="252"/>
      <c r="CSJ18" s="252"/>
      <c r="CSK18" s="252"/>
      <c r="CSL18" s="252"/>
      <c r="CSM18" s="252"/>
      <c r="CSN18" s="252"/>
      <c r="CSO18" s="252"/>
      <c r="CSP18" s="252"/>
      <c r="CSQ18" s="252"/>
      <c r="CSR18" s="252"/>
      <c r="CSS18" s="252"/>
      <c r="CST18" s="252"/>
      <c r="CSU18" s="252"/>
      <c r="CSV18" s="252"/>
      <c r="CSW18" s="252"/>
      <c r="CSX18" s="252"/>
      <c r="CSY18" s="252"/>
      <c r="CSZ18" s="252"/>
      <c r="CTA18" s="252"/>
      <c r="CTB18" s="252"/>
      <c r="CTC18" s="252"/>
      <c r="CTD18" s="252"/>
      <c r="CTE18" s="252"/>
      <c r="CTF18" s="252"/>
      <c r="CTG18" s="252"/>
      <c r="CTH18" s="252"/>
      <c r="CTI18" s="252"/>
      <c r="CTJ18" s="252"/>
      <c r="CTK18" s="252"/>
      <c r="CTL18" s="252"/>
      <c r="CTM18" s="252"/>
      <c r="CTN18" s="252"/>
      <c r="CTO18" s="252"/>
      <c r="CTP18" s="252"/>
      <c r="CTQ18" s="252"/>
      <c r="CTR18" s="252"/>
      <c r="CTS18" s="252"/>
      <c r="CTT18" s="252"/>
      <c r="CTU18" s="252"/>
      <c r="CTV18" s="252"/>
      <c r="CTW18" s="252"/>
      <c r="CTX18" s="252"/>
      <c r="CTY18" s="252"/>
      <c r="CTZ18" s="252"/>
      <c r="CUA18" s="252"/>
      <c r="CUB18" s="252"/>
      <c r="CUC18" s="252"/>
      <c r="CUD18" s="252"/>
      <c r="CUE18" s="252"/>
      <c r="CUF18" s="252"/>
      <c r="CUG18" s="252"/>
      <c r="CUH18" s="252"/>
      <c r="CUI18" s="252"/>
      <c r="CUJ18" s="252"/>
      <c r="CUK18" s="252"/>
      <c r="CUL18" s="252"/>
      <c r="CUM18" s="252"/>
      <c r="CUN18" s="252"/>
      <c r="CUO18" s="252"/>
      <c r="CUP18" s="252"/>
      <c r="CUQ18" s="252"/>
      <c r="CUR18" s="252"/>
      <c r="CUS18" s="252"/>
      <c r="CUT18" s="252"/>
      <c r="CUU18" s="252"/>
      <c r="CUV18" s="252"/>
      <c r="CUW18" s="252"/>
      <c r="CUX18" s="252"/>
      <c r="CUY18" s="252"/>
      <c r="CUZ18" s="252"/>
      <c r="CVA18" s="252"/>
      <c r="CVB18" s="252"/>
      <c r="CVC18" s="252"/>
      <c r="CVD18" s="252"/>
      <c r="CVE18" s="252"/>
      <c r="CVF18" s="252"/>
      <c r="CVG18" s="252"/>
      <c r="CVH18" s="252"/>
      <c r="CVI18" s="252"/>
      <c r="CVJ18" s="252"/>
      <c r="CVK18" s="252"/>
      <c r="CVL18" s="252"/>
      <c r="CVM18" s="252"/>
      <c r="CVN18" s="252"/>
      <c r="CVO18" s="252"/>
      <c r="CVP18" s="252"/>
      <c r="CVQ18" s="252"/>
      <c r="CVR18" s="252"/>
      <c r="CVS18" s="252"/>
      <c r="CVT18" s="252"/>
      <c r="CVU18" s="252"/>
      <c r="CVV18" s="252"/>
      <c r="CVW18" s="252"/>
      <c r="CVX18" s="252"/>
      <c r="CVY18" s="252"/>
      <c r="CVZ18" s="252"/>
      <c r="CWA18" s="252"/>
      <c r="CWB18" s="252"/>
      <c r="CWC18" s="252"/>
      <c r="CWD18" s="252"/>
      <c r="CWE18" s="252"/>
      <c r="CWF18" s="252"/>
      <c r="CWG18" s="252"/>
      <c r="CWH18" s="252"/>
      <c r="CWI18" s="252"/>
      <c r="CWJ18" s="252"/>
      <c r="CWK18" s="252"/>
      <c r="CWL18" s="252"/>
      <c r="CWM18" s="252"/>
      <c r="CWN18" s="252"/>
      <c r="CWO18" s="252"/>
      <c r="CWP18" s="252"/>
      <c r="CWQ18" s="252"/>
      <c r="CWR18" s="252"/>
      <c r="CWS18" s="252"/>
      <c r="CWT18" s="252"/>
      <c r="CWU18" s="252"/>
      <c r="CWV18" s="252"/>
      <c r="CWW18" s="252"/>
      <c r="CWX18" s="252"/>
      <c r="CWY18" s="252"/>
      <c r="CWZ18" s="252"/>
      <c r="CXA18" s="252"/>
      <c r="CXB18" s="252"/>
      <c r="CXC18" s="252"/>
      <c r="CXD18" s="252"/>
      <c r="CXE18" s="252"/>
      <c r="CXF18" s="252"/>
      <c r="CXG18" s="252"/>
      <c r="CXH18" s="252"/>
      <c r="CXI18" s="252"/>
      <c r="CXJ18" s="252"/>
      <c r="CXK18" s="252"/>
      <c r="CXL18" s="252"/>
      <c r="CXM18" s="252"/>
      <c r="CXN18" s="252"/>
      <c r="CXO18" s="252"/>
      <c r="CXP18" s="252"/>
      <c r="CXQ18" s="252"/>
      <c r="CXR18" s="252"/>
      <c r="CXS18" s="252"/>
      <c r="CXT18" s="252"/>
      <c r="CXU18" s="252"/>
      <c r="CXV18" s="252"/>
      <c r="CXW18" s="252"/>
      <c r="CXX18" s="252"/>
      <c r="CXY18" s="252"/>
      <c r="CXZ18" s="252"/>
      <c r="CYA18" s="252"/>
      <c r="CYB18" s="252"/>
      <c r="CYC18" s="252"/>
      <c r="CYD18" s="252"/>
      <c r="CYE18" s="252"/>
      <c r="CYF18" s="252"/>
      <c r="CYG18" s="252"/>
      <c r="CYH18" s="252"/>
      <c r="CYI18" s="252"/>
      <c r="CYJ18" s="252"/>
      <c r="CYK18" s="252"/>
      <c r="CYL18" s="252"/>
      <c r="CYM18" s="252"/>
      <c r="CYN18" s="252"/>
      <c r="CYO18" s="252"/>
      <c r="CYP18" s="252"/>
      <c r="CYQ18" s="252"/>
      <c r="CYR18" s="252"/>
      <c r="CYS18" s="252"/>
      <c r="CYT18" s="252"/>
      <c r="CYU18" s="252"/>
      <c r="CYV18" s="252"/>
      <c r="CYW18" s="252"/>
      <c r="CYX18" s="252"/>
      <c r="CYY18" s="252"/>
      <c r="CYZ18" s="252"/>
      <c r="CZA18" s="252"/>
      <c r="CZB18" s="252"/>
      <c r="CZC18" s="252"/>
      <c r="CZD18" s="252"/>
      <c r="CZE18" s="252"/>
      <c r="CZF18" s="252"/>
      <c r="CZG18" s="252"/>
      <c r="CZH18" s="252"/>
      <c r="CZI18" s="252"/>
      <c r="CZJ18" s="252"/>
      <c r="CZK18" s="252"/>
      <c r="CZL18" s="252"/>
      <c r="CZM18" s="252"/>
      <c r="CZN18" s="252"/>
      <c r="CZO18" s="252"/>
      <c r="CZP18" s="252"/>
      <c r="CZQ18" s="252"/>
      <c r="CZR18" s="252"/>
      <c r="CZS18" s="252"/>
      <c r="CZT18" s="252"/>
      <c r="CZU18" s="252"/>
      <c r="CZV18" s="252"/>
      <c r="CZW18" s="252"/>
      <c r="CZX18" s="252"/>
      <c r="CZY18" s="252"/>
      <c r="CZZ18" s="252"/>
      <c r="DAA18" s="252"/>
      <c r="DAB18" s="252"/>
      <c r="DAC18" s="252"/>
      <c r="DAD18" s="252"/>
      <c r="DAE18" s="252"/>
      <c r="DAF18" s="252"/>
      <c r="DAG18" s="252"/>
      <c r="DAH18" s="252"/>
      <c r="DAI18" s="252"/>
      <c r="DAJ18" s="252"/>
      <c r="DAK18" s="252"/>
      <c r="DAL18" s="252"/>
      <c r="DAM18" s="252"/>
      <c r="DAN18" s="252"/>
      <c r="DAO18" s="252"/>
      <c r="DAP18" s="252"/>
      <c r="DAQ18" s="252"/>
      <c r="DAR18" s="252"/>
      <c r="DAS18" s="252"/>
      <c r="DAT18" s="252"/>
      <c r="DAU18" s="252"/>
      <c r="DAV18" s="252"/>
      <c r="DAW18" s="252"/>
      <c r="DAX18" s="252"/>
      <c r="DAY18" s="252"/>
      <c r="DAZ18" s="252"/>
      <c r="DBA18" s="252"/>
      <c r="DBB18" s="252"/>
      <c r="DBC18" s="252"/>
      <c r="DBD18" s="252"/>
      <c r="DBE18" s="252"/>
      <c r="DBF18" s="252"/>
      <c r="DBG18" s="252"/>
      <c r="DBH18" s="252"/>
      <c r="DBI18" s="252"/>
      <c r="DBJ18" s="252"/>
      <c r="DBK18" s="252"/>
      <c r="DBL18" s="252"/>
      <c r="DBM18" s="252"/>
      <c r="DBN18" s="252"/>
      <c r="DBO18" s="252"/>
      <c r="DBP18" s="252"/>
      <c r="DBQ18" s="252"/>
      <c r="DBR18" s="252"/>
      <c r="DBS18" s="252"/>
      <c r="DBT18" s="252"/>
      <c r="DBU18" s="252"/>
      <c r="DBV18" s="252"/>
      <c r="DBW18" s="252"/>
      <c r="DBX18" s="252"/>
      <c r="DBY18" s="252"/>
      <c r="DBZ18" s="252"/>
      <c r="DCA18" s="252"/>
      <c r="DCB18" s="252"/>
      <c r="DCC18" s="252"/>
      <c r="DCD18" s="252"/>
      <c r="DCE18" s="252"/>
      <c r="DCF18" s="252"/>
      <c r="DCG18" s="252"/>
      <c r="DCH18" s="252"/>
      <c r="DCI18" s="252"/>
      <c r="DCJ18" s="252"/>
      <c r="DCK18" s="252"/>
      <c r="DCL18" s="252"/>
      <c r="DCM18" s="252"/>
      <c r="DCN18" s="252"/>
      <c r="DCO18" s="252"/>
      <c r="DCP18" s="252"/>
      <c r="DCQ18" s="252"/>
      <c r="DCR18" s="252"/>
      <c r="DCS18" s="252"/>
      <c r="DCT18" s="252"/>
      <c r="DCU18" s="252"/>
      <c r="DCV18" s="252"/>
      <c r="DCW18" s="252"/>
      <c r="DCX18" s="252"/>
      <c r="DCY18" s="252"/>
      <c r="DCZ18" s="252"/>
      <c r="DDA18" s="252"/>
      <c r="DDB18" s="252"/>
      <c r="DDC18" s="252"/>
      <c r="DDD18" s="252"/>
      <c r="DDE18" s="252"/>
      <c r="DDF18" s="252"/>
      <c r="DDG18" s="252"/>
      <c r="DDH18" s="252"/>
      <c r="DDI18" s="252"/>
      <c r="DDJ18" s="252"/>
      <c r="DDK18" s="252"/>
      <c r="DDL18" s="252"/>
      <c r="DDM18" s="252"/>
      <c r="DDN18" s="252"/>
      <c r="DDO18" s="252"/>
      <c r="DDP18" s="252"/>
      <c r="DDQ18" s="252"/>
      <c r="DDR18" s="252"/>
      <c r="DDS18" s="252"/>
      <c r="DDT18" s="252"/>
      <c r="DDU18" s="252"/>
      <c r="DDV18" s="252"/>
      <c r="DDW18" s="252"/>
      <c r="DDX18" s="252"/>
      <c r="DDY18" s="252"/>
      <c r="DDZ18" s="252"/>
      <c r="DEA18" s="252"/>
      <c r="DEB18" s="252"/>
      <c r="DEC18" s="252"/>
      <c r="DED18" s="252"/>
      <c r="DEE18" s="252"/>
      <c r="DEF18" s="252"/>
      <c r="DEG18" s="252"/>
      <c r="DEH18" s="252"/>
      <c r="DEI18" s="252"/>
      <c r="DEJ18" s="252"/>
      <c r="DEK18" s="252"/>
      <c r="DEL18" s="252"/>
      <c r="DEM18" s="252"/>
      <c r="DEN18" s="252"/>
      <c r="DEO18" s="252"/>
      <c r="DEP18" s="252"/>
      <c r="DEQ18" s="252"/>
      <c r="DER18" s="252"/>
      <c r="DES18" s="252"/>
      <c r="DET18" s="252"/>
      <c r="DEU18" s="252"/>
      <c r="DEV18" s="252"/>
      <c r="DEW18" s="252"/>
      <c r="DEX18" s="252"/>
      <c r="DEY18" s="252"/>
      <c r="DEZ18" s="252"/>
      <c r="DFA18" s="252"/>
      <c r="DFB18" s="252"/>
      <c r="DFC18" s="252"/>
      <c r="DFD18" s="252"/>
      <c r="DFE18" s="252"/>
      <c r="DFF18" s="252"/>
      <c r="DFG18" s="252"/>
      <c r="DFH18" s="252"/>
      <c r="DFI18" s="252"/>
      <c r="DFJ18" s="252"/>
      <c r="DFK18" s="252"/>
      <c r="DFL18" s="252"/>
      <c r="DFM18" s="252"/>
      <c r="DFN18" s="252"/>
      <c r="DFO18" s="252"/>
      <c r="DFP18" s="252"/>
      <c r="DFQ18" s="252"/>
      <c r="DFR18" s="252"/>
      <c r="DFS18" s="252"/>
      <c r="DFT18" s="252"/>
      <c r="DFU18" s="252"/>
      <c r="DFV18" s="252"/>
      <c r="DFW18" s="252"/>
      <c r="DFX18" s="252"/>
      <c r="DFY18" s="252"/>
      <c r="DFZ18" s="252"/>
      <c r="DGA18" s="252"/>
      <c r="DGB18" s="252"/>
      <c r="DGC18" s="252"/>
      <c r="DGD18" s="252"/>
      <c r="DGE18" s="252"/>
      <c r="DGF18" s="252"/>
      <c r="DGG18" s="252"/>
      <c r="DGH18" s="252"/>
      <c r="DGI18" s="252"/>
      <c r="DGJ18" s="252"/>
      <c r="DGK18" s="252"/>
      <c r="DGL18" s="252"/>
      <c r="DGM18" s="252"/>
      <c r="DGN18" s="252"/>
      <c r="DGO18" s="252"/>
      <c r="DGP18" s="252"/>
      <c r="DGQ18" s="252"/>
      <c r="DGR18" s="252"/>
      <c r="DGS18" s="252"/>
      <c r="DGT18" s="252"/>
      <c r="DGU18" s="252"/>
      <c r="DGV18" s="252"/>
      <c r="DGW18" s="252"/>
      <c r="DGX18" s="252"/>
      <c r="DGY18" s="252"/>
      <c r="DGZ18" s="252"/>
      <c r="DHA18" s="252"/>
      <c r="DHB18" s="252"/>
      <c r="DHC18" s="252"/>
      <c r="DHD18" s="252"/>
      <c r="DHE18" s="252"/>
      <c r="DHF18" s="252"/>
      <c r="DHG18" s="252"/>
      <c r="DHH18" s="252"/>
      <c r="DHI18" s="252"/>
      <c r="DHJ18" s="252"/>
      <c r="DHK18" s="252"/>
      <c r="DHL18" s="252"/>
      <c r="DHM18" s="252"/>
      <c r="DHN18" s="252"/>
      <c r="DHO18" s="252"/>
      <c r="DHP18" s="252"/>
      <c r="DHQ18" s="252"/>
      <c r="DHR18" s="252"/>
      <c r="DHS18" s="252"/>
      <c r="DHT18" s="252"/>
      <c r="DHU18" s="252"/>
      <c r="DHV18" s="252"/>
      <c r="DHW18" s="252"/>
      <c r="DHX18" s="252"/>
      <c r="DHY18" s="252"/>
      <c r="DHZ18" s="252"/>
      <c r="DIA18" s="252"/>
      <c r="DIB18" s="252"/>
      <c r="DIC18" s="252"/>
      <c r="DID18" s="252"/>
      <c r="DIE18" s="252"/>
      <c r="DIF18" s="252"/>
      <c r="DIG18" s="252"/>
      <c r="DIH18" s="252"/>
      <c r="DII18" s="252"/>
      <c r="DIJ18" s="252"/>
      <c r="DIK18" s="252"/>
      <c r="DIL18" s="252"/>
      <c r="DIM18" s="252"/>
      <c r="DIN18" s="252"/>
      <c r="DIO18" s="252"/>
      <c r="DIP18" s="252"/>
      <c r="DIQ18" s="252"/>
      <c r="DIR18" s="252"/>
      <c r="DIS18" s="252"/>
      <c r="DIT18" s="252"/>
      <c r="DIU18" s="252"/>
      <c r="DIV18" s="252"/>
      <c r="DIW18" s="252"/>
      <c r="DIX18" s="252"/>
      <c r="DIY18" s="252"/>
      <c r="DIZ18" s="252"/>
      <c r="DJA18" s="252"/>
      <c r="DJB18" s="252"/>
      <c r="DJC18" s="252"/>
      <c r="DJD18" s="252"/>
      <c r="DJE18" s="252"/>
      <c r="DJF18" s="252"/>
      <c r="DJG18" s="252"/>
      <c r="DJH18" s="252"/>
      <c r="DJI18" s="252"/>
      <c r="DJJ18" s="252"/>
      <c r="DJK18" s="252"/>
      <c r="DJL18" s="252"/>
      <c r="DJM18" s="252"/>
      <c r="DJN18" s="252"/>
      <c r="DJO18" s="252"/>
      <c r="DJP18" s="252"/>
      <c r="DJQ18" s="252"/>
      <c r="DJR18" s="252"/>
      <c r="DJS18" s="252"/>
      <c r="DJT18" s="252"/>
      <c r="DJU18" s="252"/>
      <c r="DJV18" s="252"/>
      <c r="DJW18" s="252"/>
      <c r="DJX18" s="252"/>
      <c r="DJY18" s="252"/>
      <c r="DJZ18" s="252"/>
      <c r="DKA18" s="252"/>
      <c r="DKB18" s="252"/>
      <c r="DKC18" s="252"/>
      <c r="DKD18" s="252"/>
      <c r="DKE18" s="252"/>
      <c r="DKF18" s="252"/>
      <c r="DKG18" s="252"/>
      <c r="DKH18" s="252"/>
      <c r="DKI18" s="252"/>
      <c r="DKJ18" s="252"/>
      <c r="DKK18" s="252"/>
      <c r="DKL18" s="252"/>
      <c r="DKM18" s="252"/>
      <c r="DKN18" s="252"/>
      <c r="DKO18" s="252"/>
      <c r="DKP18" s="252"/>
      <c r="DKQ18" s="252"/>
      <c r="DKR18" s="252"/>
      <c r="DKS18" s="252"/>
      <c r="DKT18" s="252"/>
      <c r="DKU18" s="252"/>
      <c r="DKV18" s="252"/>
      <c r="DKW18" s="252"/>
      <c r="DKX18" s="252"/>
      <c r="DKY18" s="252"/>
      <c r="DKZ18" s="252"/>
      <c r="DLA18" s="252"/>
      <c r="DLB18" s="252"/>
      <c r="DLC18" s="252"/>
      <c r="DLD18" s="252"/>
      <c r="DLE18" s="252"/>
      <c r="DLF18" s="252"/>
      <c r="DLG18" s="252"/>
      <c r="DLH18" s="252"/>
      <c r="DLI18" s="252"/>
      <c r="DLJ18" s="252"/>
      <c r="DLK18" s="252"/>
      <c r="DLL18" s="252"/>
      <c r="DLM18" s="252"/>
      <c r="DLN18" s="252"/>
      <c r="DLO18" s="252"/>
      <c r="DLP18" s="252"/>
      <c r="DLQ18" s="252"/>
      <c r="DLR18" s="252"/>
      <c r="DLS18" s="252"/>
      <c r="DLT18" s="252"/>
      <c r="DLU18" s="252"/>
      <c r="DLV18" s="252"/>
      <c r="DLW18" s="252"/>
      <c r="DLX18" s="252"/>
      <c r="DLY18" s="252"/>
      <c r="DLZ18" s="252"/>
      <c r="DMA18" s="252"/>
      <c r="DMB18" s="252"/>
      <c r="DMC18" s="252"/>
      <c r="DMD18" s="252"/>
      <c r="DME18" s="252"/>
      <c r="DMF18" s="252"/>
      <c r="DMG18" s="252"/>
      <c r="DMH18" s="252"/>
      <c r="DMI18" s="252"/>
      <c r="DMJ18" s="252"/>
      <c r="DMK18" s="252"/>
      <c r="DML18" s="252"/>
      <c r="DMM18" s="252"/>
      <c r="DMN18" s="252"/>
      <c r="DMO18" s="252"/>
      <c r="DMP18" s="252"/>
      <c r="DMQ18" s="252"/>
      <c r="DMR18" s="252"/>
      <c r="DMS18" s="252"/>
      <c r="DMT18" s="252"/>
      <c r="DMU18" s="252"/>
      <c r="DMV18" s="252"/>
      <c r="DMW18" s="252"/>
      <c r="DMX18" s="252"/>
      <c r="DMY18" s="252"/>
      <c r="DMZ18" s="252"/>
      <c r="DNA18" s="252"/>
      <c r="DNB18" s="252"/>
      <c r="DNC18" s="252"/>
      <c r="DND18" s="252"/>
      <c r="DNE18" s="252"/>
      <c r="DNF18" s="252"/>
      <c r="DNG18" s="252"/>
      <c r="DNH18" s="252"/>
      <c r="DNI18" s="252"/>
      <c r="DNJ18" s="252"/>
      <c r="DNK18" s="252"/>
      <c r="DNL18" s="252"/>
      <c r="DNM18" s="252"/>
      <c r="DNN18" s="252"/>
      <c r="DNO18" s="252"/>
      <c r="DNP18" s="252"/>
      <c r="DNQ18" s="252"/>
      <c r="DNR18" s="252"/>
      <c r="DNS18" s="252"/>
      <c r="DNT18" s="252"/>
      <c r="DNU18" s="252"/>
      <c r="DNV18" s="252"/>
      <c r="DNW18" s="252"/>
      <c r="DNX18" s="252"/>
      <c r="DNY18" s="252"/>
      <c r="DNZ18" s="252"/>
      <c r="DOA18" s="252"/>
      <c r="DOB18" s="252"/>
      <c r="DOC18" s="252"/>
      <c r="DOD18" s="252"/>
      <c r="DOE18" s="252"/>
      <c r="DOF18" s="252"/>
      <c r="DOG18" s="252"/>
      <c r="DOH18" s="252"/>
      <c r="DOI18" s="252"/>
      <c r="DOJ18" s="252"/>
      <c r="DOK18" s="252"/>
      <c r="DOL18" s="252"/>
      <c r="DOM18" s="252"/>
      <c r="DON18" s="252"/>
      <c r="DOO18" s="252"/>
      <c r="DOP18" s="252"/>
      <c r="DOQ18" s="252"/>
      <c r="DOR18" s="252"/>
      <c r="DOS18" s="252"/>
      <c r="DOT18" s="252"/>
      <c r="DOU18" s="252"/>
      <c r="DOV18" s="252"/>
      <c r="DOW18" s="252"/>
      <c r="DOX18" s="252"/>
      <c r="DOY18" s="252"/>
      <c r="DOZ18" s="252"/>
      <c r="DPA18" s="252"/>
      <c r="DPB18" s="252"/>
      <c r="DPC18" s="252"/>
      <c r="DPD18" s="252"/>
      <c r="DPE18" s="252"/>
      <c r="DPF18" s="252"/>
      <c r="DPG18" s="252"/>
      <c r="DPH18" s="252"/>
      <c r="DPI18" s="252"/>
      <c r="DPJ18" s="252"/>
      <c r="DPK18" s="252"/>
      <c r="DPL18" s="252"/>
      <c r="DPM18" s="252"/>
      <c r="DPN18" s="252"/>
      <c r="DPO18" s="252"/>
      <c r="DPP18" s="252"/>
      <c r="DPQ18" s="252"/>
      <c r="DPR18" s="252"/>
      <c r="DPS18" s="252"/>
      <c r="DPT18" s="252"/>
      <c r="DPU18" s="252"/>
      <c r="DPV18" s="252"/>
      <c r="DPW18" s="252"/>
      <c r="DPX18" s="252"/>
      <c r="DPY18" s="252"/>
      <c r="DPZ18" s="252"/>
      <c r="DQA18" s="252"/>
      <c r="DQB18" s="252"/>
      <c r="DQC18" s="252"/>
      <c r="DQD18" s="252"/>
      <c r="DQE18" s="252"/>
      <c r="DQF18" s="252"/>
      <c r="DQG18" s="252"/>
      <c r="DQH18" s="252"/>
      <c r="DQI18" s="252"/>
      <c r="DQJ18" s="252"/>
      <c r="DQK18" s="252"/>
      <c r="DQL18" s="252"/>
      <c r="DQM18" s="252"/>
      <c r="DQN18" s="252"/>
      <c r="DQO18" s="252"/>
      <c r="DQP18" s="252"/>
      <c r="DQQ18" s="252"/>
      <c r="DQR18" s="252"/>
      <c r="DQS18" s="252"/>
      <c r="DQT18" s="252"/>
      <c r="DQU18" s="252"/>
      <c r="DQV18" s="252"/>
      <c r="DQW18" s="252"/>
      <c r="DQX18" s="252"/>
      <c r="DQY18" s="252"/>
      <c r="DQZ18" s="252"/>
      <c r="DRA18" s="252"/>
      <c r="DRB18" s="252"/>
      <c r="DRC18" s="252"/>
      <c r="DRD18" s="252"/>
      <c r="DRE18" s="252"/>
      <c r="DRF18" s="252"/>
      <c r="DRG18" s="252"/>
      <c r="DRH18" s="252"/>
      <c r="DRI18" s="252"/>
      <c r="DRJ18" s="252"/>
      <c r="DRK18" s="252"/>
      <c r="DRL18" s="252"/>
      <c r="DRM18" s="252"/>
      <c r="DRN18" s="252"/>
      <c r="DRO18" s="252"/>
      <c r="DRP18" s="252"/>
      <c r="DRQ18" s="252"/>
      <c r="DRR18" s="252"/>
      <c r="DRS18" s="252"/>
      <c r="DRT18" s="252"/>
      <c r="DRU18" s="252"/>
      <c r="DRV18" s="252"/>
      <c r="DRW18" s="252"/>
      <c r="DRX18" s="252"/>
      <c r="DRY18" s="252"/>
      <c r="DRZ18" s="252"/>
      <c r="DSA18" s="252"/>
      <c r="DSB18" s="252"/>
      <c r="DSC18" s="252"/>
      <c r="DSD18" s="252"/>
      <c r="DSE18" s="252"/>
      <c r="DSF18" s="252"/>
      <c r="DSG18" s="252"/>
      <c r="DSH18" s="252"/>
      <c r="DSI18" s="252"/>
      <c r="DSJ18" s="252"/>
      <c r="DSK18" s="252"/>
      <c r="DSL18" s="252"/>
      <c r="DSM18" s="252"/>
      <c r="DSN18" s="252"/>
      <c r="DSO18" s="252"/>
      <c r="DSP18" s="252"/>
      <c r="DSQ18" s="252"/>
      <c r="DSR18" s="252"/>
      <c r="DSS18" s="252"/>
      <c r="DST18" s="252"/>
      <c r="DSU18" s="252"/>
      <c r="DSV18" s="252"/>
      <c r="DSW18" s="252"/>
      <c r="DSX18" s="252"/>
      <c r="DSY18" s="252"/>
      <c r="DSZ18" s="252"/>
      <c r="DTA18" s="252"/>
      <c r="DTB18" s="252"/>
      <c r="DTC18" s="252"/>
      <c r="DTD18" s="252"/>
      <c r="DTE18" s="252"/>
      <c r="DTF18" s="252"/>
      <c r="DTG18" s="252"/>
      <c r="DTH18" s="252"/>
      <c r="DTI18" s="252"/>
      <c r="DTJ18" s="252"/>
      <c r="DTK18" s="252"/>
      <c r="DTL18" s="252"/>
      <c r="DTM18" s="252"/>
      <c r="DTN18" s="252"/>
      <c r="DTO18" s="252"/>
      <c r="DTP18" s="252"/>
      <c r="DTQ18" s="252"/>
      <c r="DTR18" s="252"/>
      <c r="DTS18" s="252"/>
      <c r="DTT18" s="252"/>
      <c r="DTU18" s="252"/>
      <c r="DTV18" s="252"/>
      <c r="DTW18" s="252"/>
      <c r="DTX18" s="252"/>
      <c r="DTY18" s="252"/>
      <c r="DTZ18" s="252"/>
      <c r="DUA18" s="252"/>
      <c r="DUB18" s="252"/>
      <c r="DUC18" s="252"/>
      <c r="DUD18" s="252"/>
      <c r="DUE18" s="252"/>
      <c r="DUF18" s="252"/>
      <c r="DUG18" s="252"/>
      <c r="DUH18" s="252"/>
      <c r="DUI18" s="252"/>
      <c r="DUJ18" s="252"/>
      <c r="DUK18" s="252"/>
      <c r="DUL18" s="252"/>
      <c r="DUM18" s="252"/>
      <c r="DUN18" s="252"/>
      <c r="DUO18" s="252"/>
      <c r="DUP18" s="252"/>
      <c r="DUQ18" s="252"/>
      <c r="DUR18" s="252"/>
      <c r="DUS18" s="252"/>
      <c r="DUT18" s="252"/>
      <c r="DUU18" s="252"/>
      <c r="DUV18" s="252"/>
      <c r="DUW18" s="252"/>
      <c r="DUX18" s="252"/>
      <c r="DUY18" s="252"/>
      <c r="DUZ18" s="252"/>
      <c r="DVA18" s="252"/>
      <c r="DVB18" s="252"/>
      <c r="DVC18" s="252"/>
      <c r="DVD18" s="252"/>
      <c r="DVE18" s="252"/>
      <c r="DVF18" s="252"/>
      <c r="DVG18" s="252"/>
      <c r="DVH18" s="252"/>
      <c r="DVI18" s="252"/>
      <c r="DVJ18" s="252"/>
      <c r="DVK18" s="252"/>
      <c r="DVL18" s="252"/>
      <c r="DVM18" s="252"/>
      <c r="DVN18" s="252"/>
      <c r="DVO18" s="252"/>
      <c r="DVP18" s="252"/>
      <c r="DVQ18" s="252"/>
      <c r="DVR18" s="252"/>
      <c r="DVS18" s="252"/>
      <c r="DVT18" s="252"/>
      <c r="DVU18" s="252"/>
      <c r="DVV18" s="252"/>
      <c r="DVW18" s="252"/>
      <c r="DVX18" s="252"/>
      <c r="DVY18" s="252"/>
      <c r="DVZ18" s="252"/>
      <c r="DWA18" s="252"/>
      <c r="DWB18" s="252"/>
      <c r="DWC18" s="252"/>
      <c r="DWD18" s="252"/>
      <c r="DWE18" s="252"/>
      <c r="DWF18" s="252"/>
      <c r="DWG18" s="252"/>
      <c r="DWH18" s="252"/>
      <c r="DWI18" s="252"/>
      <c r="DWJ18" s="252"/>
      <c r="DWK18" s="252"/>
      <c r="DWL18" s="252"/>
      <c r="DWM18" s="252"/>
      <c r="DWN18" s="252"/>
      <c r="DWO18" s="252"/>
      <c r="DWP18" s="252"/>
      <c r="DWQ18" s="252"/>
      <c r="DWR18" s="252"/>
      <c r="DWS18" s="252"/>
      <c r="DWT18" s="252"/>
      <c r="DWU18" s="252"/>
      <c r="DWV18" s="252"/>
      <c r="DWW18" s="252"/>
      <c r="DWX18" s="252"/>
      <c r="DWY18" s="252"/>
      <c r="DWZ18" s="252"/>
      <c r="DXA18" s="252"/>
      <c r="DXB18" s="252"/>
      <c r="DXC18" s="252"/>
      <c r="DXD18" s="252"/>
      <c r="DXE18" s="252"/>
      <c r="DXF18" s="252"/>
      <c r="DXG18" s="252"/>
      <c r="DXH18" s="252"/>
      <c r="DXI18" s="252"/>
      <c r="DXJ18" s="252"/>
      <c r="DXK18" s="252"/>
      <c r="DXL18" s="252"/>
      <c r="DXM18" s="252"/>
      <c r="DXN18" s="252"/>
      <c r="DXO18" s="252"/>
      <c r="DXP18" s="252"/>
      <c r="DXQ18" s="252"/>
      <c r="DXR18" s="252"/>
      <c r="DXS18" s="252"/>
      <c r="DXT18" s="252"/>
      <c r="DXU18" s="252"/>
      <c r="DXV18" s="252"/>
      <c r="DXW18" s="252"/>
      <c r="DXX18" s="252"/>
      <c r="DXY18" s="252"/>
      <c r="DXZ18" s="252"/>
      <c r="DYA18" s="252"/>
      <c r="DYB18" s="252"/>
      <c r="DYC18" s="252"/>
      <c r="DYD18" s="252"/>
      <c r="DYE18" s="252"/>
      <c r="DYF18" s="252"/>
      <c r="DYG18" s="252"/>
      <c r="DYH18" s="252"/>
      <c r="DYI18" s="252"/>
      <c r="DYJ18" s="252"/>
      <c r="DYK18" s="252"/>
      <c r="DYL18" s="252"/>
      <c r="DYM18" s="252"/>
      <c r="DYN18" s="252"/>
      <c r="DYO18" s="252"/>
      <c r="DYP18" s="252"/>
      <c r="DYQ18" s="252"/>
      <c r="DYR18" s="252"/>
      <c r="DYS18" s="252"/>
      <c r="DYT18" s="252"/>
      <c r="DYU18" s="252"/>
      <c r="DYV18" s="252"/>
      <c r="DYW18" s="252"/>
      <c r="DYX18" s="252"/>
      <c r="DYY18" s="252"/>
      <c r="DYZ18" s="252"/>
      <c r="DZA18" s="252"/>
      <c r="DZB18" s="252"/>
      <c r="DZC18" s="252"/>
      <c r="DZD18" s="252"/>
      <c r="DZE18" s="252"/>
      <c r="DZF18" s="252"/>
      <c r="DZG18" s="252"/>
      <c r="DZH18" s="252"/>
      <c r="DZI18" s="252"/>
      <c r="DZJ18" s="252"/>
      <c r="DZK18" s="252"/>
      <c r="DZL18" s="252"/>
      <c r="DZM18" s="252"/>
      <c r="DZN18" s="252"/>
      <c r="DZO18" s="252"/>
      <c r="DZP18" s="252"/>
      <c r="DZQ18" s="252"/>
      <c r="DZR18" s="252"/>
      <c r="DZS18" s="252"/>
      <c r="DZT18" s="252"/>
      <c r="DZU18" s="252"/>
      <c r="DZV18" s="252"/>
      <c r="DZW18" s="252"/>
      <c r="DZX18" s="252"/>
      <c r="DZY18" s="252"/>
      <c r="DZZ18" s="252"/>
      <c r="EAA18" s="252"/>
      <c r="EAB18" s="252"/>
      <c r="EAC18" s="252"/>
      <c r="EAD18" s="252"/>
      <c r="EAE18" s="252"/>
      <c r="EAF18" s="252"/>
      <c r="EAG18" s="252"/>
      <c r="EAH18" s="252"/>
      <c r="EAI18" s="252"/>
      <c r="EAJ18" s="252"/>
      <c r="EAK18" s="252"/>
      <c r="EAL18" s="252"/>
      <c r="EAM18" s="252"/>
      <c r="EAN18" s="252"/>
      <c r="EAO18" s="252"/>
      <c r="EAP18" s="252"/>
      <c r="EAQ18" s="252"/>
      <c r="EAR18" s="252"/>
      <c r="EAS18" s="252"/>
      <c r="EAT18" s="252"/>
      <c r="EAU18" s="252"/>
      <c r="EAV18" s="252"/>
      <c r="EAW18" s="252"/>
      <c r="EAX18" s="252"/>
      <c r="EAY18" s="252"/>
      <c r="EAZ18" s="252"/>
      <c r="EBA18" s="252"/>
      <c r="EBB18" s="252"/>
      <c r="EBC18" s="252"/>
      <c r="EBD18" s="252"/>
      <c r="EBE18" s="252"/>
      <c r="EBF18" s="252"/>
      <c r="EBG18" s="252"/>
      <c r="EBH18" s="252"/>
      <c r="EBI18" s="252"/>
      <c r="EBJ18" s="252"/>
      <c r="EBK18" s="252"/>
      <c r="EBL18" s="252"/>
      <c r="EBM18" s="252"/>
      <c r="EBN18" s="252"/>
      <c r="EBO18" s="252"/>
      <c r="EBP18" s="252"/>
      <c r="EBQ18" s="252"/>
      <c r="EBR18" s="252"/>
      <c r="EBS18" s="252"/>
      <c r="EBT18" s="252"/>
      <c r="EBU18" s="252"/>
      <c r="EBV18" s="252"/>
      <c r="EBW18" s="252"/>
      <c r="EBX18" s="252"/>
      <c r="EBY18" s="252"/>
      <c r="EBZ18" s="252"/>
      <c r="ECA18" s="252"/>
      <c r="ECB18" s="252"/>
      <c r="ECC18" s="252"/>
      <c r="ECD18" s="252"/>
      <c r="ECE18" s="252"/>
      <c r="ECF18" s="252"/>
      <c r="ECG18" s="252"/>
      <c r="ECH18" s="252"/>
      <c r="ECI18" s="252"/>
      <c r="ECJ18" s="252"/>
      <c r="ECK18" s="252"/>
      <c r="ECL18" s="252"/>
      <c r="ECM18" s="252"/>
      <c r="ECN18" s="252"/>
      <c r="ECO18" s="252"/>
      <c r="ECP18" s="252"/>
      <c r="ECQ18" s="252"/>
      <c r="ECR18" s="252"/>
      <c r="ECS18" s="252"/>
      <c r="ECT18" s="252"/>
      <c r="ECU18" s="252"/>
      <c r="ECV18" s="252"/>
      <c r="ECW18" s="252"/>
      <c r="ECX18" s="252"/>
      <c r="ECY18" s="252"/>
      <c r="ECZ18" s="252"/>
      <c r="EDA18" s="252"/>
      <c r="EDB18" s="252"/>
      <c r="EDC18" s="252"/>
      <c r="EDD18" s="252"/>
      <c r="EDE18" s="252"/>
      <c r="EDF18" s="252"/>
      <c r="EDG18" s="252"/>
      <c r="EDH18" s="252"/>
      <c r="EDI18" s="252"/>
      <c r="EDJ18" s="252"/>
      <c r="EDK18" s="252"/>
      <c r="EDL18" s="252"/>
      <c r="EDM18" s="252"/>
      <c r="EDN18" s="252"/>
      <c r="EDO18" s="252"/>
      <c r="EDP18" s="252"/>
      <c r="EDQ18" s="252"/>
      <c r="EDR18" s="252"/>
      <c r="EDS18" s="252"/>
      <c r="EDT18" s="252"/>
      <c r="EDU18" s="252"/>
      <c r="EDV18" s="252"/>
      <c r="EDW18" s="252"/>
      <c r="EDX18" s="252"/>
      <c r="EDY18" s="252"/>
      <c r="EDZ18" s="252"/>
      <c r="EEA18" s="252"/>
      <c r="EEB18" s="252"/>
      <c r="EEC18" s="252"/>
      <c r="EED18" s="252"/>
      <c r="EEE18" s="252"/>
      <c r="EEF18" s="252"/>
      <c r="EEG18" s="252"/>
      <c r="EEH18" s="252"/>
      <c r="EEI18" s="252"/>
      <c r="EEJ18" s="252"/>
      <c r="EEK18" s="252"/>
      <c r="EEL18" s="252"/>
      <c r="EEM18" s="252"/>
      <c r="EEN18" s="252"/>
      <c r="EEO18" s="252"/>
      <c r="EEP18" s="252"/>
      <c r="EEQ18" s="252"/>
      <c r="EER18" s="252"/>
      <c r="EES18" s="252"/>
      <c r="EET18" s="252"/>
      <c r="EEU18" s="252"/>
      <c r="EEV18" s="252"/>
      <c r="EEW18" s="252"/>
      <c r="EEX18" s="252"/>
      <c r="EEY18" s="252"/>
      <c r="EEZ18" s="252"/>
      <c r="EFA18" s="252"/>
      <c r="EFB18" s="252"/>
      <c r="EFC18" s="252"/>
      <c r="EFD18" s="252"/>
      <c r="EFE18" s="252"/>
      <c r="EFF18" s="252"/>
      <c r="EFG18" s="252"/>
      <c r="EFH18" s="252"/>
      <c r="EFI18" s="252"/>
      <c r="EFJ18" s="252"/>
      <c r="EFK18" s="252"/>
      <c r="EFL18" s="252"/>
      <c r="EFM18" s="252"/>
      <c r="EFN18" s="252"/>
      <c r="EFO18" s="252"/>
      <c r="EFP18" s="252"/>
      <c r="EFQ18" s="252"/>
      <c r="EFR18" s="252"/>
      <c r="EFS18" s="252"/>
      <c r="EFT18" s="252"/>
      <c r="EFU18" s="252"/>
      <c r="EFV18" s="252"/>
      <c r="EFW18" s="252"/>
      <c r="EFX18" s="252"/>
      <c r="EFY18" s="252"/>
      <c r="EFZ18" s="252"/>
      <c r="EGA18" s="252"/>
      <c r="EGB18" s="252"/>
      <c r="EGC18" s="252"/>
      <c r="EGD18" s="252"/>
      <c r="EGE18" s="252"/>
      <c r="EGF18" s="252"/>
      <c r="EGG18" s="252"/>
      <c r="EGH18" s="252"/>
      <c r="EGI18" s="252"/>
      <c r="EGJ18" s="252"/>
      <c r="EGK18" s="252"/>
      <c r="EGL18" s="252"/>
      <c r="EGM18" s="252"/>
      <c r="EGN18" s="252"/>
      <c r="EGO18" s="252"/>
      <c r="EGP18" s="252"/>
      <c r="EGQ18" s="252"/>
      <c r="EGR18" s="252"/>
      <c r="EGS18" s="252"/>
      <c r="EGT18" s="252"/>
      <c r="EGU18" s="252"/>
      <c r="EGV18" s="252"/>
      <c r="EGW18" s="252"/>
      <c r="EGX18" s="252"/>
      <c r="EGY18" s="252"/>
      <c r="EGZ18" s="252"/>
      <c r="EHA18" s="252"/>
      <c r="EHB18" s="252"/>
      <c r="EHC18" s="252"/>
      <c r="EHD18" s="252"/>
      <c r="EHE18" s="252"/>
      <c r="EHF18" s="252"/>
      <c r="EHG18" s="252"/>
      <c r="EHH18" s="252"/>
      <c r="EHI18" s="252"/>
      <c r="EHJ18" s="252"/>
      <c r="EHK18" s="252"/>
      <c r="EHL18" s="252"/>
      <c r="EHM18" s="252"/>
      <c r="EHN18" s="252"/>
      <c r="EHO18" s="252"/>
      <c r="EHP18" s="252"/>
      <c r="EHQ18" s="252"/>
      <c r="EHR18" s="252"/>
      <c r="EHS18" s="252"/>
      <c r="EHT18" s="252"/>
      <c r="EHU18" s="252"/>
      <c r="EHV18" s="252"/>
      <c r="EHW18" s="252"/>
      <c r="EHX18" s="252"/>
      <c r="EHY18" s="252"/>
      <c r="EHZ18" s="252"/>
      <c r="EIA18" s="252"/>
      <c r="EIB18" s="252"/>
      <c r="EIC18" s="252"/>
      <c r="EID18" s="252"/>
      <c r="EIE18" s="252"/>
      <c r="EIF18" s="252"/>
      <c r="EIG18" s="252"/>
      <c r="EIH18" s="252"/>
      <c r="EII18" s="252"/>
      <c r="EIJ18" s="252"/>
      <c r="EIK18" s="252"/>
      <c r="EIL18" s="252"/>
      <c r="EIM18" s="252"/>
      <c r="EIN18" s="252"/>
      <c r="EIO18" s="252"/>
      <c r="EIP18" s="252"/>
      <c r="EIQ18" s="252"/>
      <c r="EIR18" s="252"/>
      <c r="EIS18" s="252"/>
      <c r="EIT18" s="252"/>
      <c r="EIU18" s="252"/>
      <c r="EIV18" s="252"/>
      <c r="EIW18" s="252"/>
      <c r="EIX18" s="252"/>
      <c r="EIY18" s="252"/>
      <c r="EIZ18" s="252"/>
      <c r="EJA18" s="252"/>
      <c r="EJB18" s="252"/>
      <c r="EJC18" s="252"/>
      <c r="EJD18" s="252"/>
      <c r="EJE18" s="252"/>
      <c r="EJF18" s="252"/>
      <c r="EJG18" s="252"/>
      <c r="EJH18" s="252"/>
      <c r="EJI18" s="252"/>
      <c r="EJJ18" s="252"/>
      <c r="EJK18" s="252"/>
      <c r="EJL18" s="252"/>
      <c r="EJM18" s="252"/>
      <c r="EJN18" s="252"/>
      <c r="EJO18" s="252"/>
      <c r="EJP18" s="252"/>
      <c r="EJQ18" s="252"/>
      <c r="EJR18" s="252"/>
      <c r="EJS18" s="252"/>
      <c r="EJT18" s="252"/>
      <c r="EJU18" s="252"/>
      <c r="EJV18" s="252"/>
      <c r="EJW18" s="252"/>
      <c r="EJX18" s="252"/>
      <c r="EJY18" s="252"/>
      <c r="EJZ18" s="252"/>
      <c r="EKA18" s="252"/>
      <c r="EKB18" s="252"/>
      <c r="EKC18" s="252"/>
      <c r="EKD18" s="252"/>
      <c r="EKE18" s="252"/>
      <c r="EKF18" s="252"/>
      <c r="EKG18" s="252"/>
      <c r="EKH18" s="252"/>
      <c r="EKI18" s="252"/>
      <c r="EKJ18" s="252"/>
      <c r="EKK18" s="252"/>
      <c r="EKL18" s="252"/>
      <c r="EKM18" s="252"/>
      <c r="EKN18" s="252"/>
      <c r="EKO18" s="252"/>
      <c r="EKP18" s="252"/>
      <c r="EKQ18" s="252"/>
      <c r="EKR18" s="252"/>
      <c r="EKS18" s="252"/>
      <c r="EKT18" s="252"/>
      <c r="EKU18" s="252"/>
      <c r="EKV18" s="252"/>
      <c r="EKW18" s="252"/>
      <c r="EKX18" s="252"/>
      <c r="EKY18" s="252"/>
      <c r="EKZ18" s="252"/>
      <c r="ELA18" s="252"/>
      <c r="ELB18" s="252"/>
      <c r="ELC18" s="252"/>
      <c r="ELD18" s="252"/>
      <c r="ELE18" s="252"/>
      <c r="ELF18" s="252"/>
      <c r="ELG18" s="252"/>
      <c r="ELH18" s="252"/>
      <c r="ELI18" s="252"/>
      <c r="ELJ18" s="252"/>
      <c r="ELK18" s="252"/>
      <c r="ELL18" s="252"/>
      <c r="ELM18" s="252"/>
      <c r="ELN18" s="252"/>
      <c r="ELO18" s="252"/>
      <c r="ELP18" s="252"/>
      <c r="ELQ18" s="252"/>
      <c r="ELR18" s="252"/>
      <c r="ELS18" s="252"/>
      <c r="ELT18" s="252"/>
      <c r="ELU18" s="252"/>
      <c r="ELV18" s="252"/>
      <c r="ELW18" s="252"/>
      <c r="ELX18" s="252"/>
      <c r="ELY18" s="252"/>
      <c r="ELZ18" s="252"/>
      <c r="EMA18" s="252"/>
      <c r="EMB18" s="252"/>
      <c r="EMC18" s="252"/>
      <c r="EMD18" s="252"/>
      <c r="EME18" s="252"/>
      <c r="EMF18" s="252"/>
      <c r="EMG18" s="252"/>
      <c r="EMH18" s="252"/>
      <c r="EMI18" s="252"/>
      <c r="EMJ18" s="252"/>
      <c r="EMK18" s="252"/>
      <c r="EML18" s="252"/>
      <c r="EMM18" s="252"/>
      <c r="EMN18" s="252"/>
      <c r="EMO18" s="252"/>
      <c r="EMP18" s="252"/>
      <c r="EMQ18" s="252"/>
      <c r="EMR18" s="252"/>
      <c r="EMS18" s="252"/>
      <c r="EMT18" s="252"/>
      <c r="EMU18" s="252"/>
      <c r="EMV18" s="252"/>
      <c r="EMW18" s="252"/>
      <c r="EMX18" s="252"/>
      <c r="EMY18" s="252"/>
      <c r="EMZ18" s="252"/>
      <c r="ENA18" s="252"/>
      <c r="ENB18" s="252"/>
      <c r="ENC18" s="252"/>
      <c r="END18" s="252"/>
      <c r="ENE18" s="252"/>
      <c r="ENF18" s="252"/>
      <c r="ENG18" s="252"/>
      <c r="ENH18" s="252"/>
      <c r="ENI18" s="252"/>
      <c r="ENJ18" s="252"/>
      <c r="ENK18" s="252"/>
      <c r="ENL18" s="252"/>
      <c r="ENM18" s="252"/>
      <c r="ENN18" s="252"/>
      <c r="ENO18" s="252"/>
      <c r="ENP18" s="252"/>
      <c r="ENQ18" s="252"/>
      <c r="ENR18" s="252"/>
      <c r="ENS18" s="252"/>
      <c r="ENT18" s="252"/>
      <c r="ENU18" s="252"/>
      <c r="ENV18" s="252"/>
      <c r="ENW18" s="252"/>
      <c r="ENX18" s="252"/>
      <c r="ENY18" s="252"/>
      <c r="ENZ18" s="252"/>
      <c r="EOA18" s="252"/>
      <c r="EOB18" s="252"/>
      <c r="EOC18" s="252"/>
      <c r="EOD18" s="252"/>
      <c r="EOE18" s="252"/>
      <c r="EOF18" s="252"/>
      <c r="EOG18" s="252"/>
      <c r="EOH18" s="252"/>
      <c r="EOI18" s="252"/>
      <c r="EOJ18" s="252"/>
      <c r="EOK18" s="252"/>
      <c r="EOL18" s="252"/>
      <c r="EOM18" s="252"/>
      <c r="EON18" s="252"/>
      <c r="EOO18" s="252"/>
      <c r="EOP18" s="252"/>
      <c r="EOQ18" s="252"/>
      <c r="EOR18" s="252"/>
      <c r="EOS18" s="252"/>
      <c r="EOT18" s="252"/>
      <c r="EOU18" s="252"/>
      <c r="EOV18" s="252"/>
      <c r="EOW18" s="252"/>
      <c r="EOX18" s="252"/>
      <c r="EOY18" s="252"/>
      <c r="EOZ18" s="252"/>
      <c r="EPA18" s="252"/>
      <c r="EPB18" s="252"/>
      <c r="EPC18" s="252"/>
      <c r="EPD18" s="252"/>
      <c r="EPE18" s="252"/>
      <c r="EPF18" s="252"/>
      <c r="EPG18" s="252"/>
      <c r="EPH18" s="252"/>
      <c r="EPI18" s="252"/>
      <c r="EPJ18" s="252"/>
      <c r="EPK18" s="252"/>
      <c r="EPL18" s="252"/>
      <c r="EPM18" s="252"/>
      <c r="EPN18" s="252"/>
      <c r="EPO18" s="252"/>
      <c r="EPP18" s="252"/>
      <c r="EPQ18" s="252"/>
      <c r="EPR18" s="252"/>
      <c r="EPS18" s="252"/>
      <c r="EPT18" s="252"/>
      <c r="EPU18" s="252"/>
      <c r="EPV18" s="252"/>
      <c r="EPW18" s="252"/>
      <c r="EPX18" s="252"/>
      <c r="EPY18" s="252"/>
      <c r="EPZ18" s="252"/>
      <c r="EQA18" s="252"/>
      <c r="EQB18" s="252"/>
      <c r="EQC18" s="252"/>
      <c r="EQD18" s="252"/>
      <c r="EQE18" s="252"/>
      <c r="EQF18" s="252"/>
      <c r="EQG18" s="252"/>
      <c r="EQH18" s="252"/>
      <c r="EQI18" s="252"/>
      <c r="EQJ18" s="252"/>
      <c r="EQK18" s="252"/>
      <c r="EQL18" s="252"/>
      <c r="EQM18" s="252"/>
      <c r="EQN18" s="252"/>
      <c r="EQO18" s="252"/>
      <c r="EQP18" s="252"/>
      <c r="EQQ18" s="252"/>
      <c r="EQR18" s="252"/>
      <c r="EQS18" s="252"/>
      <c r="EQT18" s="252"/>
      <c r="EQU18" s="252"/>
      <c r="EQV18" s="252"/>
      <c r="EQW18" s="252"/>
      <c r="EQX18" s="252"/>
      <c r="EQY18" s="252"/>
      <c r="EQZ18" s="252"/>
      <c r="ERA18" s="252"/>
      <c r="ERB18" s="252"/>
      <c r="ERC18" s="252"/>
      <c r="ERD18" s="252"/>
      <c r="ERE18" s="252"/>
      <c r="ERF18" s="252"/>
      <c r="ERG18" s="252"/>
      <c r="ERH18" s="252"/>
      <c r="ERI18" s="252"/>
      <c r="ERJ18" s="252"/>
      <c r="ERK18" s="252"/>
      <c r="ERL18" s="252"/>
      <c r="ERM18" s="252"/>
      <c r="ERN18" s="252"/>
      <c r="ERO18" s="252"/>
      <c r="ERP18" s="252"/>
      <c r="ERQ18" s="252"/>
      <c r="ERR18" s="252"/>
      <c r="ERS18" s="252"/>
      <c r="ERT18" s="252"/>
      <c r="ERU18" s="252"/>
      <c r="ERV18" s="252"/>
      <c r="ERW18" s="252"/>
      <c r="ERX18" s="252"/>
      <c r="ERY18" s="252"/>
      <c r="ERZ18" s="252"/>
      <c r="ESA18" s="252"/>
      <c r="ESB18" s="252"/>
      <c r="ESC18" s="252"/>
      <c r="ESD18" s="252"/>
      <c r="ESE18" s="252"/>
      <c r="ESF18" s="252"/>
      <c r="ESG18" s="252"/>
      <c r="ESH18" s="252"/>
      <c r="ESI18" s="252"/>
      <c r="ESJ18" s="252"/>
      <c r="ESK18" s="252"/>
      <c r="ESL18" s="252"/>
      <c r="ESM18" s="252"/>
      <c r="ESN18" s="252"/>
      <c r="ESO18" s="252"/>
      <c r="ESP18" s="252"/>
      <c r="ESQ18" s="252"/>
      <c r="ESR18" s="252"/>
      <c r="ESS18" s="252"/>
      <c r="EST18" s="252"/>
      <c r="ESU18" s="252"/>
      <c r="ESV18" s="252"/>
      <c r="ESW18" s="252"/>
      <c r="ESX18" s="252"/>
      <c r="ESY18" s="252"/>
      <c r="ESZ18" s="252"/>
      <c r="ETA18" s="252"/>
      <c r="ETB18" s="252"/>
      <c r="ETC18" s="252"/>
      <c r="ETD18" s="252"/>
      <c r="ETE18" s="252"/>
      <c r="ETF18" s="252"/>
      <c r="ETG18" s="252"/>
      <c r="ETH18" s="252"/>
      <c r="ETI18" s="252"/>
      <c r="ETJ18" s="252"/>
      <c r="ETK18" s="252"/>
      <c r="ETL18" s="252"/>
      <c r="ETM18" s="252"/>
      <c r="ETN18" s="252"/>
      <c r="ETO18" s="252"/>
      <c r="ETP18" s="252"/>
      <c r="ETQ18" s="252"/>
      <c r="ETR18" s="252"/>
      <c r="ETS18" s="252"/>
      <c r="ETT18" s="252"/>
      <c r="ETU18" s="252"/>
      <c r="ETV18" s="252"/>
      <c r="ETW18" s="252"/>
      <c r="ETX18" s="252"/>
      <c r="ETY18" s="252"/>
      <c r="ETZ18" s="252"/>
      <c r="EUA18" s="252"/>
      <c r="EUB18" s="252"/>
      <c r="EUC18" s="252"/>
      <c r="EUD18" s="252"/>
      <c r="EUE18" s="252"/>
      <c r="EUF18" s="252"/>
      <c r="EUG18" s="252"/>
      <c r="EUH18" s="252"/>
      <c r="EUI18" s="252"/>
      <c r="EUJ18" s="252"/>
      <c r="EUK18" s="252"/>
      <c r="EUL18" s="252"/>
      <c r="EUM18" s="252"/>
      <c r="EUN18" s="252"/>
      <c r="EUO18" s="252"/>
      <c r="EUP18" s="252"/>
      <c r="EUQ18" s="252"/>
      <c r="EUR18" s="252"/>
      <c r="EUS18" s="252"/>
      <c r="EUT18" s="252"/>
      <c r="EUU18" s="252"/>
      <c r="EUV18" s="252"/>
      <c r="EUW18" s="252"/>
      <c r="EUX18" s="252"/>
      <c r="EUY18" s="252"/>
      <c r="EUZ18" s="252"/>
      <c r="EVA18" s="252"/>
      <c r="EVB18" s="252"/>
      <c r="EVC18" s="252"/>
      <c r="EVD18" s="252"/>
      <c r="EVE18" s="252"/>
      <c r="EVF18" s="252"/>
      <c r="EVG18" s="252"/>
      <c r="EVH18" s="252"/>
      <c r="EVI18" s="252"/>
      <c r="EVJ18" s="252"/>
      <c r="EVK18" s="252"/>
      <c r="EVL18" s="252"/>
      <c r="EVM18" s="252"/>
      <c r="EVN18" s="252"/>
      <c r="EVO18" s="252"/>
      <c r="EVP18" s="252"/>
      <c r="EVQ18" s="252"/>
      <c r="EVR18" s="252"/>
      <c r="EVS18" s="252"/>
      <c r="EVT18" s="252"/>
      <c r="EVU18" s="252"/>
      <c r="EVV18" s="252"/>
      <c r="EVW18" s="252"/>
      <c r="EVX18" s="252"/>
      <c r="EVY18" s="252"/>
      <c r="EVZ18" s="252"/>
      <c r="EWA18" s="252"/>
      <c r="EWB18" s="252"/>
      <c r="EWC18" s="252"/>
      <c r="EWD18" s="252"/>
      <c r="EWE18" s="252"/>
      <c r="EWF18" s="252"/>
      <c r="EWG18" s="252"/>
      <c r="EWH18" s="252"/>
      <c r="EWI18" s="252"/>
      <c r="EWJ18" s="252"/>
      <c r="EWK18" s="252"/>
      <c r="EWL18" s="252"/>
      <c r="EWM18" s="252"/>
      <c r="EWN18" s="252"/>
      <c r="EWO18" s="252"/>
      <c r="EWP18" s="252"/>
      <c r="EWQ18" s="252"/>
      <c r="EWR18" s="252"/>
      <c r="EWS18" s="252"/>
      <c r="EWT18" s="252"/>
      <c r="EWU18" s="252"/>
      <c r="EWV18" s="252"/>
      <c r="EWW18" s="252"/>
      <c r="EWX18" s="252"/>
      <c r="EWY18" s="252"/>
      <c r="EWZ18" s="252"/>
      <c r="EXA18" s="252"/>
      <c r="EXB18" s="252"/>
      <c r="EXC18" s="252"/>
      <c r="EXD18" s="252"/>
      <c r="EXE18" s="252"/>
      <c r="EXF18" s="252"/>
      <c r="EXG18" s="252"/>
      <c r="EXH18" s="252"/>
      <c r="EXI18" s="252"/>
      <c r="EXJ18" s="252"/>
      <c r="EXK18" s="252"/>
      <c r="EXL18" s="252"/>
      <c r="EXM18" s="252"/>
      <c r="EXN18" s="252"/>
      <c r="EXO18" s="252"/>
      <c r="EXP18" s="252"/>
      <c r="EXQ18" s="252"/>
      <c r="EXR18" s="252"/>
      <c r="EXS18" s="252"/>
      <c r="EXT18" s="252"/>
      <c r="EXU18" s="252"/>
      <c r="EXV18" s="252"/>
      <c r="EXW18" s="252"/>
      <c r="EXX18" s="252"/>
      <c r="EXY18" s="252"/>
      <c r="EXZ18" s="252"/>
      <c r="EYA18" s="252"/>
      <c r="EYB18" s="252"/>
      <c r="EYC18" s="252"/>
      <c r="EYD18" s="252"/>
      <c r="EYE18" s="252"/>
      <c r="EYF18" s="252"/>
      <c r="EYG18" s="252"/>
      <c r="EYH18" s="252"/>
      <c r="EYI18" s="252"/>
      <c r="EYJ18" s="252"/>
      <c r="EYK18" s="252"/>
      <c r="EYL18" s="252"/>
      <c r="EYM18" s="252"/>
      <c r="EYN18" s="252"/>
      <c r="EYO18" s="252"/>
      <c r="EYP18" s="252"/>
      <c r="EYQ18" s="252"/>
      <c r="EYR18" s="252"/>
      <c r="EYS18" s="252"/>
      <c r="EYT18" s="252"/>
      <c r="EYU18" s="252"/>
      <c r="EYV18" s="252"/>
      <c r="EYW18" s="252"/>
      <c r="EYX18" s="252"/>
      <c r="EYY18" s="252"/>
      <c r="EYZ18" s="252"/>
      <c r="EZA18" s="252"/>
      <c r="EZB18" s="252"/>
      <c r="EZC18" s="252"/>
      <c r="EZD18" s="252"/>
      <c r="EZE18" s="252"/>
      <c r="EZF18" s="252"/>
      <c r="EZG18" s="252"/>
      <c r="EZH18" s="252"/>
      <c r="EZI18" s="252"/>
      <c r="EZJ18" s="252"/>
      <c r="EZK18" s="252"/>
      <c r="EZL18" s="252"/>
      <c r="EZM18" s="252"/>
      <c r="EZN18" s="252"/>
      <c r="EZO18" s="252"/>
      <c r="EZP18" s="252"/>
      <c r="EZQ18" s="252"/>
      <c r="EZR18" s="252"/>
      <c r="EZS18" s="252"/>
      <c r="EZT18" s="252"/>
      <c r="EZU18" s="252"/>
      <c r="EZV18" s="252"/>
      <c r="EZW18" s="252"/>
      <c r="EZX18" s="252"/>
      <c r="EZY18" s="252"/>
      <c r="EZZ18" s="252"/>
      <c r="FAA18" s="252"/>
      <c r="FAB18" s="252"/>
      <c r="FAC18" s="252"/>
      <c r="FAD18" s="252"/>
      <c r="FAE18" s="252"/>
      <c r="FAF18" s="252"/>
      <c r="FAG18" s="252"/>
      <c r="FAH18" s="252"/>
      <c r="FAI18" s="252"/>
      <c r="FAJ18" s="252"/>
      <c r="FAK18" s="252"/>
      <c r="FAL18" s="252"/>
      <c r="FAM18" s="252"/>
      <c r="FAN18" s="252"/>
      <c r="FAO18" s="252"/>
      <c r="FAP18" s="252"/>
      <c r="FAQ18" s="252"/>
      <c r="FAR18" s="252"/>
      <c r="FAS18" s="252"/>
      <c r="FAT18" s="252"/>
      <c r="FAU18" s="252"/>
      <c r="FAV18" s="252"/>
      <c r="FAW18" s="252"/>
      <c r="FAX18" s="252"/>
      <c r="FAY18" s="252"/>
      <c r="FAZ18" s="252"/>
      <c r="FBA18" s="252"/>
      <c r="FBB18" s="252"/>
      <c r="FBC18" s="252"/>
      <c r="FBD18" s="252"/>
      <c r="FBE18" s="252"/>
      <c r="FBF18" s="252"/>
      <c r="FBG18" s="252"/>
      <c r="FBH18" s="252"/>
      <c r="FBI18" s="252"/>
      <c r="FBJ18" s="252"/>
      <c r="FBK18" s="252"/>
      <c r="FBL18" s="252"/>
      <c r="FBM18" s="252"/>
      <c r="FBN18" s="252"/>
      <c r="FBO18" s="252"/>
      <c r="FBP18" s="252"/>
      <c r="FBQ18" s="252"/>
      <c r="FBR18" s="252"/>
      <c r="FBS18" s="252"/>
      <c r="FBT18" s="252"/>
      <c r="FBU18" s="252"/>
      <c r="FBV18" s="252"/>
      <c r="FBW18" s="252"/>
      <c r="FBX18" s="252"/>
      <c r="FBY18" s="252"/>
      <c r="FBZ18" s="252"/>
      <c r="FCA18" s="252"/>
      <c r="FCB18" s="252"/>
      <c r="FCC18" s="252"/>
      <c r="FCD18" s="252"/>
      <c r="FCE18" s="252"/>
      <c r="FCF18" s="252"/>
      <c r="FCG18" s="252"/>
      <c r="FCH18" s="252"/>
      <c r="FCI18" s="252"/>
      <c r="FCJ18" s="252"/>
      <c r="FCK18" s="252"/>
      <c r="FCL18" s="252"/>
      <c r="FCM18" s="252"/>
      <c r="FCN18" s="252"/>
      <c r="FCO18" s="252"/>
      <c r="FCP18" s="252"/>
      <c r="FCQ18" s="252"/>
      <c r="FCR18" s="252"/>
      <c r="FCS18" s="252"/>
      <c r="FCT18" s="252"/>
      <c r="FCU18" s="252"/>
      <c r="FCV18" s="252"/>
      <c r="FCW18" s="252"/>
      <c r="FCX18" s="252"/>
      <c r="FCY18" s="252"/>
      <c r="FCZ18" s="252"/>
      <c r="FDA18" s="252"/>
      <c r="FDB18" s="252"/>
      <c r="FDC18" s="252"/>
      <c r="FDD18" s="252"/>
      <c r="FDE18" s="252"/>
      <c r="FDF18" s="252"/>
      <c r="FDG18" s="252"/>
      <c r="FDH18" s="252"/>
      <c r="FDI18" s="252"/>
      <c r="FDJ18" s="252"/>
      <c r="FDK18" s="252"/>
      <c r="FDL18" s="252"/>
      <c r="FDM18" s="252"/>
      <c r="FDN18" s="252"/>
      <c r="FDO18" s="252"/>
      <c r="FDP18" s="252"/>
      <c r="FDQ18" s="252"/>
      <c r="FDR18" s="252"/>
      <c r="FDS18" s="252"/>
      <c r="FDT18" s="252"/>
      <c r="FDU18" s="252"/>
      <c r="FDV18" s="252"/>
      <c r="FDW18" s="252"/>
      <c r="FDX18" s="252"/>
      <c r="FDY18" s="252"/>
      <c r="FDZ18" s="252"/>
      <c r="FEA18" s="252"/>
      <c r="FEB18" s="252"/>
      <c r="FEC18" s="252"/>
      <c r="FED18" s="252"/>
      <c r="FEE18" s="252"/>
      <c r="FEF18" s="252"/>
      <c r="FEG18" s="252"/>
      <c r="FEH18" s="252"/>
      <c r="FEI18" s="252"/>
      <c r="FEJ18" s="252"/>
      <c r="FEK18" s="252"/>
      <c r="FEL18" s="252"/>
      <c r="FEM18" s="252"/>
      <c r="FEN18" s="252"/>
      <c r="FEO18" s="252"/>
      <c r="FEP18" s="252"/>
      <c r="FEQ18" s="252"/>
      <c r="FER18" s="252"/>
      <c r="FES18" s="252"/>
      <c r="FET18" s="252"/>
      <c r="FEU18" s="252"/>
      <c r="FEV18" s="252"/>
      <c r="FEW18" s="252"/>
      <c r="FEX18" s="252"/>
      <c r="FEY18" s="252"/>
      <c r="FEZ18" s="252"/>
      <c r="FFA18" s="252"/>
      <c r="FFB18" s="252"/>
      <c r="FFC18" s="252"/>
      <c r="FFD18" s="252"/>
      <c r="FFE18" s="252"/>
      <c r="FFF18" s="252"/>
      <c r="FFG18" s="252"/>
      <c r="FFH18" s="252"/>
      <c r="FFI18" s="252"/>
      <c r="FFJ18" s="252"/>
      <c r="FFK18" s="252"/>
      <c r="FFL18" s="252"/>
      <c r="FFM18" s="252"/>
      <c r="FFN18" s="252"/>
      <c r="FFO18" s="252"/>
      <c r="FFP18" s="252"/>
      <c r="FFQ18" s="252"/>
      <c r="FFR18" s="252"/>
      <c r="FFS18" s="252"/>
      <c r="FFT18" s="252"/>
      <c r="FFU18" s="252"/>
      <c r="FFV18" s="252"/>
      <c r="FFW18" s="252"/>
      <c r="FFX18" s="252"/>
      <c r="FFY18" s="252"/>
      <c r="FFZ18" s="252"/>
      <c r="FGA18" s="252"/>
      <c r="FGB18" s="252"/>
      <c r="FGC18" s="252"/>
      <c r="FGD18" s="252"/>
      <c r="FGE18" s="252"/>
      <c r="FGF18" s="252"/>
      <c r="FGG18" s="252"/>
      <c r="FGH18" s="252"/>
      <c r="FGI18" s="252"/>
      <c r="FGJ18" s="252"/>
      <c r="FGK18" s="252"/>
      <c r="FGL18" s="252"/>
      <c r="FGM18" s="252"/>
      <c r="FGN18" s="252"/>
      <c r="FGO18" s="252"/>
      <c r="FGP18" s="252"/>
      <c r="FGQ18" s="252"/>
      <c r="FGR18" s="252"/>
      <c r="FGS18" s="252"/>
      <c r="FGT18" s="252"/>
      <c r="FGU18" s="252"/>
      <c r="FGV18" s="252"/>
      <c r="FGW18" s="252"/>
      <c r="FGX18" s="252"/>
      <c r="FGY18" s="252"/>
      <c r="FGZ18" s="252"/>
      <c r="FHA18" s="252"/>
      <c r="FHB18" s="252"/>
      <c r="FHC18" s="252"/>
      <c r="FHD18" s="252"/>
      <c r="FHE18" s="252"/>
      <c r="FHF18" s="252"/>
      <c r="FHG18" s="252"/>
      <c r="FHH18" s="252"/>
      <c r="FHI18" s="252"/>
      <c r="FHJ18" s="252"/>
      <c r="FHK18" s="252"/>
      <c r="FHL18" s="252"/>
      <c r="FHM18" s="252"/>
      <c r="FHN18" s="252"/>
      <c r="FHO18" s="252"/>
      <c r="FHP18" s="252"/>
      <c r="FHQ18" s="252"/>
      <c r="FHR18" s="252"/>
      <c r="FHS18" s="252"/>
      <c r="FHT18" s="252"/>
      <c r="FHU18" s="252"/>
      <c r="FHV18" s="252"/>
      <c r="FHW18" s="252"/>
      <c r="FHX18" s="252"/>
      <c r="FHY18" s="252"/>
      <c r="FHZ18" s="252"/>
      <c r="FIA18" s="252"/>
      <c r="FIB18" s="252"/>
      <c r="FIC18" s="252"/>
      <c r="FID18" s="252"/>
      <c r="FIE18" s="252"/>
      <c r="FIF18" s="252"/>
      <c r="FIG18" s="252"/>
      <c r="FIH18" s="252"/>
      <c r="FII18" s="252"/>
      <c r="FIJ18" s="252"/>
      <c r="FIK18" s="252"/>
      <c r="FIL18" s="252"/>
      <c r="FIM18" s="252"/>
      <c r="FIN18" s="252"/>
      <c r="FIO18" s="252"/>
      <c r="FIP18" s="252"/>
      <c r="FIQ18" s="252"/>
      <c r="FIR18" s="252"/>
      <c r="FIS18" s="252"/>
      <c r="FIT18" s="252"/>
      <c r="FIU18" s="252"/>
      <c r="FIV18" s="252"/>
      <c r="FIW18" s="252"/>
      <c r="FIX18" s="252"/>
      <c r="FIY18" s="252"/>
      <c r="FIZ18" s="252"/>
      <c r="FJA18" s="252"/>
      <c r="FJB18" s="252"/>
      <c r="FJC18" s="252"/>
      <c r="FJD18" s="252"/>
      <c r="FJE18" s="252"/>
      <c r="FJF18" s="252"/>
      <c r="FJG18" s="252"/>
      <c r="FJH18" s="252"/>
      <c r="FJI18" s="252"/>
      <c r="FJJ18" s="252"/>
      <c r="FJK18" s="252"/>
      <c r="FJL18" s="252"/>
      <c r="FJM18" s="252"/>
      <c r="FJN18" s="252"/>
      <c r="FJO18" s="252"/>
      <c r="FJP18" s="252"/>
      <c r="FJQ18" s="252"/>
      <c r="FJR18" s="252"/>
      <c r="FJS18" s="252"/>
      <c r="FJT18" s="252"/>
      <c r="FJU18" s="252"/>
      <c r="FJV18" s="252"/>
      <c r="FJW18" s="252"/>
      <c r="FJX18" s="252"/>
      <c r="FJY18" s="252"/>
      <c r="FJZ18" s="252"/>
      <c r="FKA18" s="252"/>
      <c r="FKB18" s="252"/>
      <c r="FKC18" s="252"/>
      <c r="FKD18" s="252"/>
      <c r="FKE18" s="252"/>
      <c r="FKF18" s="252"/>
      <c r="FKG18" s="252"/>
      <c r="FKH18" s="252"/>
      <c r="FKI18" s="252"/>
      <c r="FKJ18" s="252"/>
      <c r="FKK18" s="252"/>
      <c r="FKL18" s="252"/>
      <c r="FKM18" s="252"/>
      <c r="FKN18" s="252"/>
      <c r="FKO18" s="252"/>
      <c r="FKP18" s="252"/>
      <c r="FKQ18" s="252"/>
      <c r="FKR18" s="252"/>
      <c r="FKS18" s="252"/>
      <c r="FKT18" s="252"/>
      <c r="FKU18" s="252"/>
      <c r="FKV18" s="252"/>
      <c r="FKW18" s="252"/>
      <c r="FKX18" s="252"/>
      <c r="FKY18" s="252"/>
      <c r="FKZ18" s="252"/>
      <c r="FLA18" s="252"/>
      <c r="FLB18" s="252"/>
      <c r="FLC18" s="252"/>
      <c r="FLD18" s="252"/>
      <c r="FLE18" s="252"/>
      <c r="FLF18" s="252"/>
      <c r="FLG18" s="252"/>
      <c r="FLH18" s="252"/>
      <c r="FLI18" s="252"/>
      <c r="FLJ18" s="252"/>
      <c r="FLK18" s="252"/>
      <c r="FLL18" s="252"/>
      <c r="FLM18" s="252"/>
      <c r="FLN18" s="252"/>
      <c r="FLO18" s="252"/>
      <c r="FLP18" s="252"/>
      <c r="FLQ18" s="252"/>
      <c r="FLR18" s="252"/>
      <c r="FLS18" s="252"/>
      <c r="FLT18" s="252"/>
      <c r="FLU18" s="252"/>
      <c r="FLV18" s="252"/>
      <c r="FLW18" s="252"/>
      <c r="FLX18" s="252"/>
      <c r="FLY18" s="252"/>
      <c r="FLZ18" s="252"/>
      <c r="FMA18" s="252"/>
      <c r="FMB18" s="252"/>
      <c r="FMC18" s="252"/>
      <c r="FMD18" s="252"/>
      <c r="FME18" s="252"/>
      <c r="FMF18" s="252"/>
      <c r="FMG18" s="252"/>
      <c r="FMH18" s="252"/>
      <c r="FMI18" s="252"/>
      <c r="FMJ18" s="252"/>
      <c r="FMK18" s="252"/>
      <c r="FML18" s="252"/>
      <c r="FMM18" s="252"/>
      <c r="FMN18" s="252"/>
      <c r="FMO18" s="252"/>
      <c r="FMP18" s="252"/>
      <c r="FMQ18" s="252"/>
      <c r="FMR18" s="252"/>
      <c r="FMS18" s="252"/>
      <c r="FMT18" s="252"/>
      <c r="FMU18" s="252"/>
      <c r="FMV18" s="252"/>
      <c r="FMW18" s="252"/>
      <c r="FMX18" s="252"/>
      <c r="FMY18" s="252"/>
      <c r="FMZ18" s="252"/>
      <c r="FNA18" s="252"/>
      <c r="FNB18" s="252"/>
      <c r="FNC18" s="252"/>
      <c r="FND18" s="252"/>
      <c r="FNE18" s="252"/>
      <c r="FNF18" s="252"/>
      <c r="FNG18" s="252"/>
      <c r="FNH18" s="252"/>
      <c r="FNI18" s="252"/>
      <c r="FNJ18" s="252"/>
      <c r="FNK18" s="252"/>
      <c r="FNL18" s="252"/>
      <c r="FNM18" s="252"/>
      <c r="FNN18" s="252"/>
      <c r="FNO18" s="252"/>
      <c r="FNP18" s="252"/>
      <c r="FNQ18" s="252"/>
      <c r="FNR18" s="252"/>
      <c r="FNS18" s="252"/>
      <c r="FNT18" s="252"/>
      <c r="FNU18" s="252"/>
      <c r="FNV18" s="252"/>
      <c r="FNW18" s="252"/>
      <c r="FNX18" s="252"/>
      <c r="FNY18" s="252"/>
      <c r="FNZ18" s="252"/>
      <c r="FOA18" s="252"/>
      <c r="FOB18" s="252"/>
      <c r="FOC18" s="252"/>
      <c r="FOD18" s="252"/>
      <c r="FOE18" s="252"/>
      <c r="FOF18" s="252"/>
      <c r="FOG18" s="252"/>
      <c r="FOH18" s="252"/>
      <c r="FOI18" s="252"/>
      <c r="FOJ18" s="252"/>
      <c r="FOK18" s="252"/>
      <c r="FOL18" s="252"/>
      <c r="FOM18" s="252"/>
      <c r="FON18" s="252"/>
      <c r="FOO18" s="252"/>
      <c r="FOP18" s="252"/>
      <c r="FOQ18" s="252"/>
      <c r="FOR18" s="252"/>
      <c r="FOS18" s="252"/>
      <c r="FOT18" s="252"/>
      <c r="FOU18" s="252"/>
      <c r="FOV18" s="252"/>
      <c r="FOW18" s="252"/>
      <c r="FOX18" s="252"/>
      <c r="FOY18" s="252"/>
      <c r="FOZ18" s="252"/>
      <c r="FPA18" s="252"/>
      <c r="FPB18" s="252"/>
      <c r="FPC18" s="252"/>
      <c r="FPD18" s="252"/>
      <c r="FPE18" s="252"/>
      <c r="FPF18" s="252"/>
      <c r="FPG18" s="252"/>
      <c r="FPH18" s="252"/>
      <c r="FPI18" s="252"/>
      <c r="FPJ18" s="252"/>
      <c r="FPK18" s="252"/>
      <c r="FPL18" s="252"/>
      <c r="FPM18" s="252"/>
      <c r="FPN18" s="252"/>
      <c r="FPO18" s="252"/>
      <c r="FPP18" s="252"/>
      <c r="FPQ18" s="252"/>
      <c r="FPR18" s="252"/>
      <c r="FPS18" s="252"/>
      <c r="FPT18" s="252"/>
      <c r="FPU18" s="252"/>
      <c r="FPV18" s="252"/>
      <c r="FPW18" s="252"/>
      <c r="FPX18" s="252"/>
      <c r="FPY18" s="252"/>
      <c r="FPZ18" s="252"/>
      <c r="FQA18" s="252"/>
      <c r="FQB18" s="252"/>
      <c r="FQC18" s="252"/>
      <c r="FQD18" s="252"/>
      <c r="FQE18" s="252"/>
      <c r="FQF18" s="252"/>
      <c r="FQG18" s="252"/>
      <c r="FQH18" s="252"/>
      <c r="FQI18" s="252"/>
      <c r="FQJ18" s="252"/>
      <c r="FQK18" s="252"/>
      <c r="FQL18" s="252"/>
      <c r="FQM18" s="252"/>
      <c r="FQN18" s="252"/>
      <c r="FQO18" s="252"/>
      <c r="FQP18" s="252"/>
      <c r="FQQ18" s="252"/>
      <c r="FQR18" s="252"/>
      <c r="FQS18" s="252"/>
      <c r="FQT18" s="252"/>
      <c r="FQU18" s="252"/>
      <c r="FQV18" s="252"/>
      <c r="FQW18" s="252"/>
      <c r="FQX18" s="252"/>
      <c r="FQY18" s="252"/>
      <c r="FQZ18" s="252"/>
      <c r="FRA18" s="252"/>
      <c r="FRB18" s="252"/>
      <c r="FRC18" s="252"/>
      <c r="FRD18" s="252"/>
      <c r="FRE18" s="252"/>
      <c r="FRF18" s="252"/>
      <c r="FRG18" s="252"/>
      <c r="FRH18" s="252"/>
      <c r="FRI18" s="252"/>
      <c r="FRJ18" s="252"/>
      <c r="FRK18" s="252"/>
      <c r="FRL18" s="252"/>
      <c r="FRM18" s="252"/>
      <c r="FRN18" s="252"/>
      <c r="FRO18" s="252"/>
      <c r="FRP18" s="252"/>
      <c r="FRQ18" s="252"/>
      <c r="FRR18" s="252"/>
      <c r="FRS18" s="252"/>
      <c r="FRT18" s="252"/>
      <c r="FRU18" s="252"/>
      <c r="FRV18" s="252"/>
      <c r="FRW18" s="252"/>
      <c r="FRX18" s="252"/>
      <c r="FRY18" s="252"/>
      <c r="FRZ18" s="252"/>
      <c r="FSA18" s="252"/>
      <c r="FSB18" s="252"/>
      <c r="FSC18" s="252"/>
      <c r="FSD18" s="252"/>
      <c r="FSE18" s="252"/>
      <c r="FSF18" s="252"/>
      <c r="FSG18" s="252"/>
      <c r="FSH18" s="252"/>
      <c r="FSI18" s="252"/>
      <c r="FSJ18" s="252"/>
      <c r="FSK18" s="252"/>
      <c r="FSL18" s="252"/>
      <c r="FSM18" s="252"/>
      <c r="FSN18" s="252"/>
      <c r="FSO18" s="252"/>
      <c r="FSP18" s="252"/>
      <c r="FSQ18" s="252"/>
      <c r="FSR18" s="252"/>
      <c r="FSS18" s="252"/>
      <c r="FST18" s="252"/>
      <c r="FSU18" s="252"/>
      <c r="FSV18" s="252"/>
      <c r="FSW18" s="252"/>
      <c r="FSX18" s="252"/>
      <c r="FSY18" s="252"/>
      <c r="FSZ18" s="252"/>
      <c r="FTA18" s="252"/>
      <c r="FTB18" s="252"/>
      <c r="FTC18" s="252"/>
      <c r="FTD18" s="252"/>
      <c r="FTE18" s="252"/>
      <c r="FTF18" s="252"/>
      <c r="FTG18" s="252"/>
      <c r="FTH18" s="252"/>
      <c r="FTI18" s="252"/>
      <c r="FTJ18" s="252"/>
      <c r="FTK18" s="252"/>
      <c r="FTL18" s="252"/>
      <c r="FTM18" s="252"/>
      <c r="FTN18" s="252"/>
      <c r="FTO18" s="252"/>
      <c r="FTP18" s="252"/>
      <c r="FTQ18" s="252"/>
      <c r="FTR18" s="252"/>
      <c r="FTS18" s="252"/>
      <c r="FTT18" s="252"/>
      <c r="FTU18" s="252"/>
      <c r="FTV18" s="252"/>
      <c r="FTW18" s="252"/>
      <c r="FTX18" s="252"/>
      <c r="FTY18" s="252"/>
      <c r="FTZ18" s="252"/>
      <c r="FUA18" s="252"/>
      <c r="FUB18" s="252"/>
      <c r="FUC18" s="252"/>
      <c r="FUD18" s="252"/>
      <c r="FUE18" s="252"/>
      <c r="FUF18" s="252"/>
      <c r="FUG18" s="252"/>
      <c r="FUH18" s="252"/>
      <c r="FUI18" s="252"/>
      <c r="FUJ18" s="252"/>
      <c r="FUK18" s="252"/>
      <c r="FUL18" s="252"/>
      <c r="FUM18" s="252"/>
      <c r="FUN18" s="252"/>
      <c r="FUO18" s="252"/>
      <c r="FUP18" s="252"/>
      <c r="FUQ18" s="252"/>
      <c r="FUR18" s="252"/>
      <c r="FUS18" s="252"/>
      <c r="FUT18" s="252"/>
      <c r="FUU18" s="252"/>
      <c r="FUV18" s="252"/>
      <c r="FUW18" s="252"/>
      <c r="FUX18" s="252"/>
      <c r="FUY18" s="252"/>
      <c r="FUZ18" s="252"/>
      <c r="FVA18" s="252"/>
      <c r="FVB18" s="252"/>
      <c r="FVC18" s="252"/>
      <c r="FVD18" s="252"/>
      <c r="FVE18" s="252"/>
      <c r="FVF18" s="252"/>
      <c r="FVG18" s="252"/>
      <c r="FVH18" s="252"/>
      <c r="FVI18" s="252"/>
      <c r="FVJ18" s="252"/>
      <c r="FVK18" s="252"/>
      <c r="FVL18" s="252"/>
      <c r="FVM18" s="252"/>
      <c r="FVN18" s="252"/>
      <c r="FVO18" s="252"/>
      <c r="FVP18" s="252"/>
      <c r="FVQ18" s="252"/>
      <c r="FVR18" s="252"/>
      <c r="FVS18" s="252"/>
      <c r="FVT18" s="252"/>
      <c r="FVU18" s="252"/>
      <c r="FVV18" s="252"/>
      <c r="FVW18" s="252"/>
      <c r="FVX18" s="252"/>
      <c r="FVY18" s="252"/>
      <c r="FVZ18" s="252"/>
      <c r="FWA18" s="252"/>
      <c r="FWB18" s="252"/>
      <c r="FWC18" s="252"/>
      <c r="FWD18" s="252"/>
      <c r="FWE18" s="252"/>
      <c r="FWF18" s="252"/>
      <c r="FWG18" s="252"/>
      <c r="FWH18" s="252"/>
      <c r="FWI18" s="252"/>
      <c r="FWJ18" s="252"/>
      <c r="FWK18" s="252"/>
      <c r="FWL18" s="252"/>
      <c r="FWM18" s="252"/>
      <c r="FWN18" s="252"/>
      <c r="FWO18" s="252"/>
      <c r="FWP18" s="252"/>
      <c r="FWQ18" s="252"/>
      <c r="FWR18" s="252"/>
      <c r="FWS18" s="252"/>
      <c r="FWT18" s="252"/>
      <c r="FWU18" s="252"/>
      <c r="FWV18" s="252"/>
      <c r="FWW18" s="252"/>
      <c r="FWX18" s="252"/>
      <c r="FWY18" s="252"/>
      <c r="FWZ18" s="252"/>
      <c r="FXA18" s="252"/>
      <c r="FXB18" s="252"/>
      <c r="FXC18" s="252"/>
      <c r="FXD18" s="252"/>
      <c r="FXE18" s="252"/>
      <c r="FXF18" s="252"/>
      <c r="FXG18" s="252"/>
      <c r="FXH18" s="252"/>
      <c r="FXI18" s="252"/>
      <c r="FXJ18" s="252"/>
      <c r="FXK18" s="252"/>
      <c r="FXL18" s="252"/>
      <c r="FXM18" s="252"/>
      <c r="FXN18" s="252"/>
      <c r="FXO18" s="252"/>
      <c r="FXP18" s="252"/>
      <c r="FXQ18" s="252"/>
      <c r="FXR18" s="252"/>
      <c r="FXS18" s="252"/>
      <c r="FXT18" s="252"/>
      <c r="FXU18" s="252"/>
      <c r="FXV18" s="252"/>
      <c r="FXW18" s="252"/>
      <c r="FXX18" s="252"/>
      <c r="FXY18" s="252"/>
      <c r="FXZ18" s="252"/>
      <c r="FYA18" s="252"/>
      <c r="FYB18" s="252"/>
      <c r="FYC18" s="252"/>
      <c r="FYD18" s="252"/>
      <c r="FYE18" s="252"/>
      <c r="FYF18" s="252"/>
      <c r="FYG18" s="252"/>
      <c r="FYH18" s="252"/>
      <c r="FYI18" s="252"/>
      <c r="FYJ18" s="252"/>
      <c r="FYK18" s="252"/>
      <c r="FYL18" s="252"/>
      <c r="FYM18" s="252"/>
      <c r="FYN18" s="252"/>
      <c r="FYO18" s="252"/>
      <c r="FYP18" s="252"/>
      <c r="FYQ18" s="252"/>
      <c r="FYR18" s="252"/>
      <c r="FYS18" s="252"/>
      <c r="FYT18" s="252"/>
      <c r="FYU18" s="252"/>
      <c r="FYV18" s="252"/>
      <c r="FYW18" s="252"/>
      <c r="FYX18" s="252"/>
      <c r="FYY18" s="252"/>
      <c r="FYZ18" s="252"/>
      <c r="FZA18" s="252"/>
      <c r="FZB18" s="252"/>
      <c r="FZC18" s="252"/>
      <c r="FZD18" s="252"/>
      <c r="FZE18" s="252"/>
      <c r="FZF18" s="252"/>
      <c r="FZG18" s="252"/>
      <c r="FZH18" s="252"/>
      <c r="FZI18" s="252"/>
      <c r="FZJ18" s="252"/>
      <c r="FZK18" s="252"/>
      <c r="FZL18" s="252"/>
      <c r="FZM18" s="252"/>
      <c r="FZN18" s="252"/>
      <c r="FZO18" s="252"/>
      <c r="FZP18" s="252"/>
      <c r="FZQ18" s="252"/>
      <c r="FZR18" s="252"/>
      <c r="FZS18" s="252"/>
      <c r="FZT18" s="252"/>
      <c r="FZU18" s="252"/>
      <c r="FZV18" s="252"/>
      <c r="FZW18" s="252"/>
      <c r="FZX18" s="252"/>
      <c r="FZY18" s="252"/>
      <c r="FZZ18" s="252"/>
      <c r="GAA18" s="252"/>
      <c r="GAB18" s="252"/>
      <c r="GAC18" s="252"/>
      <c r="GAD18" s="252"/>
      <c r="GAE18" s="252"/>
      <c r="GAF18" s="252"/>
      <c r="GAG18" s="252"/>
      <c r="GAH18" s="252"/>
      <c r="GAI18" s="252"/>
      <c r="GAJ18" s="252"/>
      <c r="GAK18" s="252"/>
      <c r="GAL18" s="252"/>
      <c r="GAM18" s="252"/>
      <c r="GAN18" s="252"/>
      <c r="GAO18" s="252"/>
      <c r="GAP18" s="252"/>
      <c r="GAQ18" s="252"/>
      <c r="GAR18" s="252"/>
      <c r="GAS18" s="252"/>
      <c r="GAT18" s="252"/>
      <c r="GAU18" s="252"/>
      <c r="GAV18" s="252"/>
      <c r="GAW18" s="252"/>
      <c r="GAX18" s="252"/>
      <c r="GAY18" s="252"/>
      <c r="GAZ18" s="252"/>
      <c r="GBA18" s="252"/>
      <c r="GBB18" s="252"/>
      <c r="GBC18" s="252"/>
      <c r="GBD18" s="252"/>
      <c r="GBE18" s="252"/>
      <c r="GBF18" s="252"/>
      <c r="GBG18" s="252"/>
      <c r="GBH18" s="252"/>
      <c r="GBI18" s="252"/>
      <c r="GBJ18" s="252"/>
      <c r="GBK18" s="252"/>
      <c r="GBL18" s="252"/>
      <c r="GBM18" s="252"/>
      <c r="GBN18" s="252"/>
      <c r="GBO18" s="252"/>
      <c r="GBP18" s="252"/>
      <c r="GBQ18" s="252"/>
      <c r="GBR18" s="252"/>
      <c r="GBS18" s="252"/>
      <c r="GBT18" s="252"/>
      <c r="GBU18" s="252"/>
      <c r="GBV18" s="252"/>
      <c r="GBW18" s="252"/>
      <c r="GBX18" s="252"/>
      <c r="GBY18" s="252"/>
      <c r="GBZ18" s="252"/>
      <c r="GCA18" s="252"/>
      <c r="GCB18" s="252"/>
      <c r="GCC18" s="252"/>
      <c r="GCD18" s="252"/>
      <c r="GCE18" s="252"/>
      <c r="GCF18" s="252"/>
      <c r="GCG18" s="252"/>
      <c r="GCH18" s="252"/>
      <c r="GCI18" s="252"/>
      <c r="GCJ18" s="252"/>
      <c r="GCK18" s="252"/>
      <c r="GCL18" s="252"/>
      <c r="GCM18" s="252"/>
      <c r="GCN18" s="252"/>
      <c r="GCO18" s="252"/>
      <c r="GCP18" s="252"/>
      <c r="GCQ18" s="252"/>
      <c r="GCR18" s="252"/>
      <c r="GCS18" s="252"/>
      <c r="GCT18" s="252"/>
      <c r="GCU18" s="252"/>
      <c r="GCV18" s="252"/>
      <c r="GCW18" s="252"/>
      <c r="GCX18" s="252"/>
      <c r="GCY18" s="252"/>
      <c r="GCZ18" s="252"/>
      <c r="GDA18" s="252"/>
      <c r="GDB18" s="252"/>
      <c r="GDC18" s="252"/>
      <c r="GDD18" s="252"/>
      <c r="GDE18" s="252"/>
      <c r="GDF18" s="252"/>
      <c r="GDG18" s="252"/>
      <c r="GDH18" s="252"/>
      <c r="GDI18" s="252"/>
      <c r="GDJ18" s="252"/>
      <c r="GDK18" s="252"/>
      <c r="GDL18" s="252"/>
      <c r="GDM18" s="252"/>
      <c r="GDN18" s="252"/>
      <c r="GDO18" s="252"/>
      <c r="GDP18" s="252"/>
      <c r="GDQ18" s="252"/>
      <c r="GDR18" s="252"/>
      <c r="GDS18" s="252"/>
      <c r="GDT18" s="252"/>
      <c r="GDU18" s="252"/>
      <c r="GDV18" s="252"/>
      <c r="GDW18" s="252"/>
      <c r="GDX18" s="252"/>
      <c r="GDY18" s="252"/>
      <c r="GDZ18" s="252"/>
      <c r="GEA18" s="252"/>
      <c r="GEB18" s="252"/>
      <c r="GEC18" s="252"/>
      <c r="GED18" s="252"/>
      <c r="GEE18" s="252"/>
      <c r="GEF18" s="252"/>
      <c r="GEG18" s="252"/>
      <c r="GEH18" s="252"/>
      <c r="GEI18" s="252"/>
      <c r="GEJ18" s="252"/>
      <c r="GEK18" s="252"/>
      <c r="GEL18" s="252"/>
      <c r="GEM18" s="252"/>
      <c r="GEN18" s="252"/>
      <c r="GEO18" s="252"/>
      <c r="GEP18" s="252"/>
      <c r="GEQ18" s="252"/>
      <c r="GER18" s="252"/>
      <c r="GES18" s="252"/>
      <c r="GET18" s="252"/>
      <c r="GEU18" s="252"/>
      <c r="GEV18" s="252"/>
      <c r="GEW18" s="252"/>
      <c r="GEX18" s="252"/>
      <c r="GEY18" s="252"/>
      <c r="GEZ18" s="252"/>
      <c r="GFA18" s="252"/>
      <c r="GFB18" s="252"/>
      <c r="GFC18" s="252"/>
      <c r="GFD18" s="252"/>
      <c r="GFE18" s="252"/>
      <c r="GFF18" s="252"/>
      <c r="GFG18" s="252"/>
      <c r="GFH18" s="252"/>
      <c r="GFI18" s="252"/>
      <c r="GFJ18" s="252"/>
      <c r="GFK18" s="252"/>
      <c r="GFL18" s="252"/>
      <c r="GFM18" s="252"/>
      <c r="GFN18" s="252"/>
      <c r="GFO18" s="252"/>
      <c r="GFP18" s="252"/>
      <c r="GFQ18" s="252"/>
      <c r="GFR18" s="252"/>
      <c r="GFS18" s="252"/>
      <c r="GFT18" s="252"/>
      <c r="GFU18" s="252"/>
      <c r="GFV18" s="252"/>
      <c r="GFW18" s="252"/>
      <c r="GFX18" s="252"/>
      <c r="GFY18" s="252"/>
      <c r="GFZ18" s="252"/>
      <c r="GGA18" s="252"/>
      <c r="GGB18" s="252"/>
      <c r="GGC18" s="252"/>
      <c r="GGD18" s="252"/>
      <c r="GGE18" s="252"/>
      <c r="GGF18" s="252"/>
      <c r="GGG18" s="252"/>
      <c r="GGH18" s="252"/>
      <c r="GGI18" s="252"/>
      <c r="GGJ18" s="252"/>
      <c r="GGK18" s="252"/>
      <c r="GGL18" s="252"/>
      <c r="GGM18" s="252"/>
      <c r="GGN18" s="252"/>
      <c r="GGO18" s="252"/>
      <c r="GGP18" s="252"/>
      <c r="GGQ18" s="252"/>
      <c r="GGR18" s="252"/>
      <c r="GGS18" s="252"/>
      <c r="GGT18" s="252"/>
      <c r="GGU18" s="252"/>
      <c r="GGV18" s="252"/>
      <c r="GGW18" s="252"/>
      <c r="GGX18" s="252"/>
      <c r="GGY18" s="252"/>
      <c r="GGZ18" s="252"/>
      <c r="GHA18" s="252"/>
      <c r="GHB18" s="252"/>
      <c r="GHC18" s="252"/>
      <c r="GHD18" s="252"/>
      <c r="GHE18" s="252"/>
      <c r="GHF18" s="252"/>
      <c r="GHG18" s="252"/>
      <c r="GHH18" s="252"/>
      <c r="GHI18" s="252"/>
      <c r="GHJ18" s="252"/>
      <c r="GHK18" s="252"/>
      <c r="GHL18" s="252"/>
      <c r="GHM18" s="252"/>
      <c r="GHN18" s="252"/>
      <c r="GHO18" s="252"/>
      <c r="GHP18" s="252"/>
      <c r="GHQ18" s="252"/>
      <c r="GHR18" s="252"/>
      <c r="GHS18" s="252"/>
      <c r="GHT18" s="252"/>
      <c r="GHU18" s="252"/>
      <c r="GHV18" s="252"/>
      <c r="GHW18" s="252"/>
      <c r="GHX18" s="252"/>
      <c r="GHY18" s="252"/>
      <c r="GHZ18" s="252"/>
      <c r="GIA18" s="252"/>
      <c r="GIB18" s="252"/>
      <c r="GIC18" s="252"/>
      <c r="GID18" s="252"/>
      <c r="GIE18" s="252"/>
      <c r="GIF18" s="252"/>
      <c r="GIG18" s="252"/>
      <c r="GIH18" s="252"/>
      <c r="GII18" s="252"/>
      <c r="GIJ18" s="252"/>
      <c r="GIK18" s="252"/>
      <c r="GIL18" s="252"/>
      <c r="GIM18" s="252"/>
      <c r="GIN18" s="252"/>
      <c r="GIO18" s="252"/>
      <c r="GIP18" s="252"/>
      <c r="GIQ18" s="252"/>
      <c r="GIR18" s="252"/>
      <c r="GIS18" s="252"/>
      <c r="GIT18" s="252"/>
      <c r="GIU18" s="252"/>
      <c r="GIV18" s="252"/>
      <c r="GIW18" s="252"/>
      <c r="GIX18" s="252"/>
      <c r="GIY18" s="252"/>
      <c r="GIZ18" s="252"/>
      <c r="GJA18" s="252"/>
      <c r="GJB18" s="252"/>
      <c r="GJC18" s="252"/>
      <c r="GJD18" s="252"/>
      <c r="GJE18" s="252"/>
      <c r="GJF18" s="252"/>
      <c r="GJG18" s="252"/>
      <c r="GJH18" s="252"/>
      <c r="GJI18" s="252"/>
      <c r="GJJ18" s="252"/>
      <c r="GJK18" s="252"/>
      <c r="GJL18" s="252"/>
      <c r="GJM18" s="252"/>
      <c r="GJN18" s="252"/>
      <c r="GJO18" s="252"/>
      <c r="GJP18" s="252"/>
      <c r="GJQ18" s="252"/>
      <c r="GJR18" s="252"/>
      <c r="GJS18" s="252"/>
      <c r="GJT18" s="252"/>
      <c r="GJU18" s="252"/>
      <c r="GJV18" s="252"/>
      <c r="GJW18" s="252"/>
      <c r="GJX18" s="252"/>
      <c r="GJY18" s="252"/>
      <c r="GJZ18" s="252"/>
      <c r="GKA18" s="252"/>
      <c r="GKB18" s="252"/>
      <c r="GKC18" s="252"/>
      <c r="GKD18" s="252"/>
      <c r="GKE18" s="252"/>
      <c r="GKF18" s="252"/>
      <c r="GKG18" s="252"/>
      <c r="GKH18" s="252"/>
      <c r="GKI18" s="252"/>
      <c r="GKJ18" s="252"/>
      <c r="GKK18" s="252"/>
      <c r="GKL18" s="252"/>
      <c r="GKM18" s="252"/>
      <c r="GKN18" s="252"/>
      <c r="GKO18" s="252"/>
      <c r="GKP18" s="252"/>
      <c r="GKQ18" s="252"/>
      <c r="GKR18" s="252"/>
      <c r="GKS18" s="252"/>
      <c r="GKT18" s="252"/>
      <c r="GKU18" s="252"/>
      <c r="GKV18" s="252"/>
      <c r="GKW18" s="252"/>
      <c r="GKX18" s="252"/>
      <c r="GKY18" s="252"/>
      <c r="GKZ18" s="252"/>
      <c r="GLA18" s="252"/>
      <c r="GLB18" s="252"/>
      <c r="GLC18" s="252"/>
      <c r="GLD18" s="252"/>
      <c r="GLE18" s="252"/>
      <c r="GLF18" s="252"/>
      <c r="GLG18" s="252"/>
      <c r="GLH18" s="252"/>
      <c r="GLI18" s="252"/>
      <c r="GLJ18" s="252"/>
      <c r="GLK18" s="252"/>
      <c r="GLL18" s="252"/>
      <c r="GLM18" s="252"/>
      <c r="GLN18" s="252"/>
      <c r="GLO18" s="252"/>
      <c r="GLP18" s="252"/>
      <c r="GLQ18" s="252"/>
      <c r="GLR18" s="252"/>
      <c r="GLS18" s="252"/>
      <c r="GLT18" s="252"/>
      <c r="GLU18" s="252"/>
      <c r="GLV18" s="252"/>
      <c r="GLW18" s="252"/>
      <c r="GLX18" s="252"/>
      <c r="GLY18" s="252"/>
      <c r="GLZ18" s="252"/>
      <c r="GMA18" s="252"/>
      <c r="GMB18" s="252"/>
      <c r="GMC18" s="252"/>
      <c r="GMD18" s="252"/>
      <c r="GME18" s="252"/>
      <c r="GMF18" s="252"/>
      <c r="GMG18" s="252"/>
      <c r="GMH18" s="252"/>
      <c r="GMI18" s="252"/>
      <c r="GMJ18" s="252"/>
      <c r="GMK18" s="252"/>
      <c r="GML18" s="252"/>
      <c r="GMM18" s="252"/>
      <c r="GMN18" s="252"/>
      <c r="GMO18" s="252"/>
      <c r="GMP18" s="252"/>
      <c r="GMQ18" s="252"/>
      <c r="GMR18" s="252"/>
      <c r="GMS18" s="252"/>
      <c r="GMT18" s="252"/>
      <c r="GMU18" s="252"/>
      <c r="GMV18" s="252"/>
      <c r="GMW18" s="252"/>
      <c r="GMX18" s="252"/>
      <c r="GMY18" s="252"/>
      <c r="GMZ18" s="252"/>
      <c r="GNA18" s="252"/>
      <c r="GNB18" s="252"/>
      <c r="GNC18" s="252"/>
      <c r="GND18" s="252"/>
      <c r="GNE18" s="252"/>
      <c r="GNF18" s="252"/>
      <c r="GNG18" s="252"/>
      <c r="GNH18" s="252"/>
      <c r="GNI18" s="252"/>
      <c r="GNJ18" s="252"/>
      <c r="GNK18" s="252"/>
      <c r="GNL18" s="252"/>
      <c r="GNM18" s="252"/>
      <c r="GNN18" s="252"/>
      <c r="GNO18" s="252"/>
      <c r="GNP18" s="252"/>
      <c r="GNQ18" s="252"/>
      <c r="GNR18" s="252"/>
      <c r="GNS18" s="252"/>
      <c r="GNT18" s="252"/>
      <c r="GNU18" s="252"/>
      <c r="GNV18" s="252"/>
      <c r="GNW18" s="252"/>
      <c r="GNX18" s="252"/>
      <c r="GNY18" s="252"/>
      <c r="GNZ18" s="252"/>
      <c r="GOA18" s="252"/>
      <c r="GOB18" s="252"/>
      <c r="GOC18" s="252"/>
      <c r="GOD18" s="252"/>
      <c r="GOE18" s="252"/>
      <c r="GOF18" s="252"/>
      <c r="GOG18" s="252"/>
      <c r="GOH18" s="252"/>
      <c r="GOI18" s="252"/>
      <c r="GOJ18" s="252"/>
      <c r="GOK18" s="252"/>
      <c r="GOL18" s="252"/>
      <c r="GOM18" s="252"/>
      <c r="GON18" s="252"/>
      <c r="GOO18" s="252"/>
      <c r="GOP18" s="252"/>
      <c r="GOQ18" s="252"/>
      <c r="GOR18" s="252"/>
      <c r="GOS18" s="252"/>
      <c r="GOT18" s="252"/>
      <c r="GOU18" s="252"/>
      <c r="GOV18" s="252"/>
      <c r="GOW18" s="252"/>
      <c r="GOX18" s="252"/>
      <c r="GOY18" s="252"/>
      <c r="GOZ18" s="252"/>
      <c r="GPA18" s="252"/>
      <c r="GPB18" s="252"/>
      <c r="GPC18" s="252"/>
      <c r="GPD18" s="252"/>
      <c r="GPE18" s="252"/>
      <c r="GPF18" s="252"/>
      <c r="GPG18" s="252"/>
      <c r="GPH18" s="252"/>
      <c r="GPI18" s="252"/>
      <c r="GPJ18" s="252"/>
      <c r="GPK18" s="252"/>
      <c r="GPL18" s="252"/>
      <c r="GPM18" s="252"/>
      <c r="GPN18" s="252"/>
      <c r="GPO18" s="252"/>
      <c r="GPP18" s="252"/>
      <c r="GPQ18" s="252"/>
      <c r="GPR18" s="252"/>
      <c r="GPS18" s="252"/>
      <c r="GPT18" s="252"/>
      <c r="GPU18" s="252"/>
      <c r="GPV18" s="252"/>
      <c r="GPW18" s="252"/>
      <c r="GPX18" s="252"/>
      <c r="GPY18" s="252"/>
      <c r="GPZ18" s="252"/>
      <c r="GQA18" s="252"/>
      <c r="GQB18" s="252"/>
      <c r="GQC18" s="252"/>
      <c r="GQD18" s="252"/>
      <c r="GQE18" s="252"/>
      <c r="GQF18" s="252"/>
      <c r="GQG18" s="252"/>
      <c r="GQH18" s="252"/>
      <c r="GQI18" s="252"/>
      <c r="GQJ18" s="252"/>
      <c r="GQK18" s="252"/>
      <c r="GQL18" s="252"/>
      <c r="GQM18" s="252"/>
      <c r="GQN18" s="252"/>
      <c r="GQO18" s="252"/>
      <c r="GQP18" s="252"/>
      <c r="GQQ18" s="252"/>
      <c r="GQR18" s="252"/>
      <c r="GQS18" s="252"/>
      <c r="GQT18" s="252"/>
      <c r="GQU18" s="252"/>
      <c r="GQV18" s="252"/>
      <c r="GQW18" s="252"/>
      <c r="GQX18" s="252"/>
      <c r="GQY18" s="252"/>
      <c r="GQZ18" s="252"/>
      <c r="GRA18" s="252"/>
      <c r="GRB18" s="252"/>
      <c r="GRC18" s="252"/>
      <c r="GRD18" s="252"/>
      <c r="GRE18" s="252"/>
      <c r="GRF18" s="252"/>
      <c r="GRG18" s="252"/>
      <c r="GRH18" s="252"/>
      <c r="GRI18" s="252"/>
      <c r="GRJ18" s="252"/>
      <c r="GRK18" s="252"/>
      <c r="GRL18" s="252"/>
      <c r="GRM18" s="252"/>
      <c r="GRN18" s="252"/>
      <c r="GRO18" s="252"/>
      <c r="GRP18" s="252"/>
      <c r="GRQ18" s="252"/>
      <c r="GRR18" s="252"/>
      <c r="GRS18" s="252"/>
      <c r="GRT18" s="252"/>
      <c r="GRU18" s="252"/>
      <c r="GRV18" s="252"/>
      <c r="GRW18" s="252"/>
      <c r="GRX18" s="252"/>
      <c r="GRY18" s="252"/>
      <c r="GRZ18" s="252"/>
      <c r="GSA18" s="252"/>
      <c r="GSB18" s="252"/>
      <c r="GSC18" s="252"/>
      <c r="GSD18" s="252"/>
      <c r="GSE18" s="252"/>
      <c r="GSF18" s="252"/>
      <c r="GSG18" s="252"/>
      <c r="GSH18" s="252"/>
      <c r="GSI18" s="252"/>
      <c r="GSJ18" s="252"/>
      <c r="GSK18" s="252"/>
      <c r="GSL18" s="252"/>
      <c r="GSM18" s="252"/>
      <c r="GSN18" s="252"/>
      <c r="GSO18" s="252"/>
      <c r="GSP18" s="252"/>
      <c r="GSQ18" s="252"/>
      <c r="GSR18" s="252"/>
      <c r="GSS18" s="252"/>
      <c r="GST18" s="252"/>
      <c r="GSU18" s="252"/>
      <c r="GSV18" s="252"/>
      <c r="GSW18" s="252"/>
      <c r="GSX18" s="252"/>
      <c r="GSY18" s="252"/>
      <c r="GSZ18" s="252"/>
      <c r="GTA18" s="252"/>
      <c r="GTB18" s="252"/>
      <c r="GTC18" s="252"/>
      <c r="GTD18" s="252"/>
      <c r="GTE18" s="252"/>
      <c r="GTF18" s="252"/>
      <c r="GTG18" s="252"/>
      <c r="GTH18" s="252"/>
      <c r="GTI18" s="252"/>
      <c r="GTJ18" s="252"/>
      <c r="GTK18" s="252"/>
      <c r="GTL18" s="252"/>
      <c r="GTM18" s="252"/>
      <c r="GTN18" s="252"/>
      <c r="GTO18" s="252"/>
      <c r="GTP18" s="252"/>
      <c r="GTQ18" s="252"/>
      <c r="GTR18" s="252"/>
      <c r="GTS18" s="252"/>
      <c r="GTT18" s="252"/>
      <c r="GTU18" s="252"/>
      <c r="GTV18" s="252"/>
      <c r="GTW18" s="252"/>
      <c r="GTX18" s="252"/>
      <c r="GTY18" s="252"/>
      <c r="GTZ18" s="252"/>
      <c r="GUA18" s="252"/>
      <c r="GUB18" s="252"/>
      <c r="GUC18" s="252"/>
      <c r="GUD18" s="252"/>
      <c r="GUE18" s="252"/>
      <c r="GUF18" s="252"/>
      <c r="GUG18" s="252"/>
      <c r="GUH18" s="252"/>
      <c r="GUI18" s="252"/>
      <c r="GUJ18" s="252"/>
      <c r="GUK18" s="252"/>
      <c r="GUL18" s="252"/>
      <c r="GUM18" s="252"/>
      <c r="GUN18" s="252"/>
      <c r="GUO18" s="252"/>
      <c r="GUP18" s="252"/>
      <c r="GUQ18" s="252"/>
      <c r="GUR18" s="252"/>
      <c r="GUS18" s="252"/>
      <c r="GUT18" s="252"/>
      <c r="GUU18" s="252"/>
      <c r="GUV18" s="252"/>
      <c r="GUW18" s="252"/>
      <c r="GUX18" s="252"/>
      <c r="GUY18" s="252"/>
      <c r="GUZ18" s="252"/>
      <c r="GVA18" s="252"/>
      <c r="GVB18" s="252"/>
      <c r="GVC18" s="252"/>
      <c r="GVD18" s="252"/>
      <c r="GVE18" s="252"/>
      <c r="GVF18" s="252"/>
      <c r="GVG18" s="252"/>
      <c r="GVH18" s="252"/>
      <c r="GVI18" s="252"/>
      <c r="GVJ18" s="252"/>
      <c r="GVK18" s="252"/>
      <c r="GVL18" s="252"/>
      <c r="GVM18" s="252"/>
      <c r="GVN18" s="252"/>
      <c r="GVO18" s="252"/>
      <c r="GVP18" s="252"/>
      <c r="GVQ18" s="252"/>
      <c r="GVR18" s="252"/>
      <c r="GVS18" s="252"/>
      <c r="GVT18" s="252"/>
      <c r="GVU18" s="252"/>
      <c r="GVV18" s="252"/>
      <c r="GVW18" s="252"/>
      <c r="GVX18" s="252"/>
      <c r="GVY18" s="252"/>
      <c r="GVZ18" s="252"/>
      <c r="GWA18" s="252"/>
      <c r="GWB18" s="252"/>
      <c r="GWC18" s="252"/>
      <c r="GWD18" s="252"/>
      <c r="GWE18" s="252"/>
      <c r="GWF18" s="252"/>
      <c r="GWG18" s="252"/>
      <c r="GWH18" s="252"/>
      <c r="GWI18" s="252"/>
      <c r="GWJ18" s="252"/>
      <c r="GWK18" s="252"/>
      <c r="GWL18" s="252"/>
      <c r="GWM18" s="252"/>
      <c r="GWN18" s="252"/>
      <c r="GWO18" s="252"/>
      <c r="GWP18" s="252"/>
      <c r="GWQ18" s="252"/>
      <c r="GWR18" s="252"/>
      <c r="GWS18" s="252"/>
      <c r="GWT18" s="252"/>
      <c r="GWU18" s="252"/>
      <c r="GWV18" s="252"/>
      <c r="GWW18" s="252"/>
      <c r="GWX18" s="252"/>
      <c r="GWY18" s="252"/>
      <c r="GWZ18" s="252"/>
      <c r="GXA18" s="252"/>
      <c r="GXB18" s="252"/>
      <c r="GXC18" s="252"/>
      <c r="GXD18" s="252"/>
      <c r="GXE18" s="252"/>
      <c r="GXF18" s="252"/>
      <c r="GXG18" s="252"/>
      <c r="GXH18" s="252"/>
      <c r="GXI18" s="252"/>
      <c r="GXJ18" s="252"/>
      <c r="GXK18" s="252"/>
      <c r="GXL18" s="252"/>
      <c r="GXM18" s="252"/>
      <c r="GXN18" s="252"/>
      <c r="GXO18" s="252"/>
      <c r="GXP18" s="252"/>
      <c r="GXQ18" s="252"/>
      <c r="GXR18" s="252"/>
      <c r="GXS18" s="252"/>
      <c r="GXT18" s="252"/>
      <c r="GXU18" s="252"/>
      <c r="GXV18" s="252"/>
      <c r="GXW18" s="252"/>
      <c r="GXX18" s="252"/>
      <c r="GXY18" s="252"/>
      <c r="GXZ18" s="252"/>
      <c r="GYA18" s="252"/>
      <c r="GYB18" s="252"/>
      <c r="GYC18" s="252"/>
      <c r="GYD18" s="252"/>
      <c r="GYE18" s="252"/>
      <c r="GYF18" s="252"/>
      <c r="GYG18" s="252"/>
      <c r="GYH18" s="252"/>
      <c r="GYI18" s="252"/>
      <c r="GYJ18" s="252"/>
      <c r="GYK18" s="252"/>
      <c r="GYL18" s="252"/>
      <c r="GYM18" s="252"/>
      <c r="GYN18" s="252"/>
      <c r="GYO18" s="252"/>
      <c r="GYP18" s="252"/>
      <c r="GYQ18" s="252"/>
      <c r="GYR18" s="252"/>
      <c r="GYS18" s="252"/>
      <c r="GYT18" s="252"/>
      <c r="GYU18" s="252"/>
      <c r="GYV18" s="252"/>
      <c r="GYW18" s="252"/>
      <c r="GYX18" s="252"/>
      <c r="GYY18" s="252"/>
      <c r="GYZ18" s="252"/>
      <c r="GZA18" s="252"/>
      <c r="GZB18" s="252"/>
      <c r="GZC18" s="252"/>
      <c r="GZD18" s="252"/>
      <c r="GZE18" s="252"/>
      <c r="GZF18" s="252"/>
      <c r="GZG18" s="252"/>
      <c r="GZH18" s="252"/>
      <c r="GZI18" s="252"/>
      <c r="GZJ18" s="252"/>
      <c r="GZK18" s="252"/>
      <c r="GZL18" s="252"/>
      <c r="GZM18" s="252"/>
      <c r="GZN18" s="252"/>
      <c r="GZO18" s="252"/>
      <c r="GZP18" s="252"/>
      <c r="GZQ18" s="252"/>
      <c r="GZR18" s="252"/>
      <c r="GZS18" s="252"/>
      <c r="GZT18" s="252"/>
      <c r="GZU18" s="252"/>
      <c r="GZV18" s="252"/>
      <c r="GZW18" s="252"/>
      <c r="GZX18" s="252"/>
      <c r="GZY18" s="252"/>
      <c r="GZZ18" s="252"/>
      <c r="HAA18" s="252"/>
      <c r="HAB18" s="252"/>
      <c r="HAC18" s="252"/>
      <c r="HAD18" s="252"/>
      <c r="HAE18" s="252"/>
      <c r="HAF18" s="252"/>
      <c r="HAG18" s="252"/>
      <c r="HAH18" s="252"/>
      <c r="HAI18" s="252"/>
      <c r="HAJ18" s="252"/>
      <c r="HAK18" s="252"/>
      <c r="HAL18" s="252"/>
      <c r="HAM18" s="252"/>
      <c r="HAN18" s="252"/>
      <c r="HAO18" s="252"/>
      <c r="HAP18" s="252"/>
      <c r="HAQ18" s="252"/>
      <c r="HAR18" s="252"/>
      <c r="HAS18" s="252"/>
      <c r="HAT18" s="252"/>
      <c r="HAU18" s="252"/>
      <c r="HAV18" s="252"/>
      <c r="HAW18" s="252"/>
      <c r="HAX18" s="252"/>
      <c r="HAY18" s="252"/>
      <c r="HAZ18" s="252"/>
      <c r="HBA18" s="252"/>
      <c r="HBB18" s="252"/>
      <c r="HBC18" s="252"/>
      <c r="HBD18" s="252"/>
      <c r="HBE18" s="252"/>
      <c r="HBF18" s="252"/>
      <c r="HBG18" s="252"/>
      <c r="HBH18" s="252"/>
      <c r="HBI18" s="252"/>
      <c r="HBJ18" s="252"/>
      <c r="HBK18" s="252"/>
      <c r="HBL18" s="252"/>
      <c r="HBM18" s="252"/>
      <c r="HBN18" s="252"/>
      <c r="HBO18" s="252"/>
      <c r="HBP18" s="252"/>
      <c r="HBQ18" s="252"/>
      <c r="HBR18" s="252"/>
      <c r="HBS18" s="252"/>
      <c r="HBT18" s="252"/>
      <c r="HBU18" s="252"/>
      <c r="HBV18" s="252"/>
      <c r="HBW18" s="252"/>
      <c r="HBX18" s="252"/>
      <c r="HBY18" s="252"/>
      <c r="HBZ18" s="252"/>
      <c r="HCA18" s="252"/>
      <c r="HCB18" s="252"/>
      <c r="HCC18" s="252"/>
      <c r="HCD18" s="252"/>
      <c r="HCE18" s="252"/>
      <c r="HCF18" s="252"/>
      <c r="HCG18" s="252"/>
      <c r="HCH18" s="252"/>
      <c r="HCI18" s="252"/>
      <c r="HCJ18" s="252"/>
      <c r="HCK18" s="252"/>
      <c r="HCL18" s="252"/>
      <c r="HCM18" s="252"/>
      <c r="HCN18" s="252"/>
      <c r="HCO18" s="252"/>
      <c r="HCP18" s="252"/>
      <c r="HCQ18" s="252"/>
      <c r="HCR18" s="252"/>
      <c r="HCS18" s="252"/>
      <c r="HCT18" s="252"/>
      <c r="HCU18" s="252"/>
      <c r="HCV18" s="252"/>
      <c r="HCW18" s="252"/>
      <c r="HCX18" s="252"/>
      <c r="HCY18" s="252"/>
      <c r="HCZ18" s="252"/>
      <c r="HDA18" s="252"/>
      <c r="HDB18" s="252"/>
      <c r="HDC18" s="252"/>
      <c r="HDD18" s="252"/>
      <c r="HDE18" s="252"/>
      <c r="HDF18" s="252"/>
      <c r="HDG18" s="252"/>
      <c r="HDH18" s="252"/>
      <c r="HDI18" s="252"/>
      <c r="HDJ18" s="252"/>
      <c r="HDK18" s="252"/>
      <c r="HDL18" s="252"/>
      <c r="HDM18" s="252"/>
      <c r="HDN18" s="252"/>
      <c r="HDO18" s="252"/>
      <c r="HDP18" s="252"/>
      <c r="HDQ18" s="252"/>
      <c r="HDR18" s="252"/>
      <c r="HDS18" s="252"/>
      <c r="HDT18" s="252"/>
      <c r="HDU18" s="252"/>
      <c r="HDV18" s="252"/>
      <c r="HDW18" s="252"/>
      <c r="HDX18" s="252"/>
      <c r="HDY18" s="252"/>
      <c r="HDZ18" s="252"/>
      <c r="HEA18" s="252"/>
      <c r="HEB18" s="252"/>
      <c r="HEC18" s="252"/>
      <c r="HED18" s="252"/>
      <c r="HEE18" s="252"/>
      <c r="HEF18" s="252"/>
      <c r="HEG18" s="252"/>
      <c r="HEH18" s="252"/>
      <c r="HEI18" s="252"/>
      <c r="HEJ18" s="252"/>
      <c r="HEK18" s="252"/>
      <c r="HEL18" s="252"/>
      <c r="HEM18" s="252"/>
      <c r="HEN18" s="252"/>
      <c r="HEO18" s="252"/>
      <c r="HEP18" s="252"/>
      <c r="HEQ18" s="252"/>
      <c r="HER18" s="252"/>
      <c r="HES18" s="252"/>
      <c r="HET18" s="252"/>
      <c r="HEU18" s="252"/>
      <c r="HEV18" s="252"/>
      <c r="HEW18" s="252"/>
      <c r="HEX18" s="252"/>
      <c r="HEY18" s="252"/>
      <c r="HEZ18" s="252"/>
      <c r="HFA18" s="252"/>
      <c r="HFB18" s="252"/>
      <c r="HFC18" s="252"/>
      <c r="HFD18" s="252"/>
      <c r="HFE18" s="252"/>
      <c r="HFF18" s="252"/>
      <c r="HFG18" s="252"/>
      <c r="HFH18" s="252"/>
      <c r="HFI18" s="252"/>
      <c r="HFJ18" s="252"/>
      <c r="HFK18" s="252"/>
      <c r="HFL18" s="252"/>
      <c r="HFM18" s="252"/>
      <c r="HFN18" s="252"/>
      <c r="HFO18" s="252"/>
      <c r="HFP18" s="252"/>
      <c r="HFQ18" s="252"/>
      <c r="HFR18" s="252"/>
      <c r="HFS18" s="252"/>
      <c r="HFT18" s="252"/>
      <c r="HFU18" s="252"/>
      <c r="HFV18" s="252"/>
      <c r="HFW18" s="252"/>
      <c r="HFX18" s="252"/>
      <c r="HFY18" s="252"/>
      <c r="HFZ18" s="252"/>
      <c r="HGA18" s="252"/>
      <c r="HGB18" s="252"/>
      <c r="HGC18" s="252"/>
      <c r="HGD18" s="252"/>
      <c r="HGE18" s="252"/>
      <c r="HGF18" s="252"/>
      <c r="HGG18" s="252"/>
      <c r="HGH18" s="252"/>
      <c r="HGI18" s="252"/>
      <c r="HGJ18" s="252"/>
      <c r="HGK18" s="252"/>
      <c r="HGL18" s="252"/>
      <c r="HGM18" s="252"/>
      <c r="HGN18" s="252"/>
      <c r="HGO18" s="252"/>
      <c r="HGP18" s="252"/>
      <c r="HGQ18" s="252"/>
      <c r="HGR18" s="252"/>
      <c r="HGS18" s="252"/>
      <c r="HGT18" s="252"/>
      <c r="HGU18" s="252"/>
      <c r="HGV18" s="252"/>
      <c r="HGW18" s="252"/>
      <c r="HGX18" s="252"/>
      <c r="HGY18" s="252"/>
      <c r="HGZ18" s="252"/>
      <c r="HHA18" s="252"/>
      <c r="HHB18" s="252"/>
      <c r="HHC18" s="252"/>
      <c r="HHD18" s="252"/>
      <c r="HHE18" s="252"/>
      <c r="HHF18" s="252"/>
      <c r="HHG18" s="252"/>
      <c r="HHH18" s="252"/>
      <c r="HHI18" s="252"/>
      <c r="HHJ18" s="252"/>
      <c r="HHK18" s="252"/>
      <c r="HHL18" s="252"/>
      <c r="HHM18" s="252"/>
      <c r="HHN18" s="252"/>
      <c r="HHO18" s="252"/>
      <c r="HHP18" s="252"/>
      <c r="HHQ18" s="252"/>
      <c r="HHR18" s="252"/>
      <c r="HHS18" s="252"/>
      <c r="HHT18" s="252"/>
      <c r="HHU18" s="252"/>
      <c r="HHV18" s="252"/>
      <c r="HHW18" s="252"/>
      <c r="HHX18" s="252"/>
      <c r="HHY18" s="252"/>
      <c r="HHZ18" s="252"/>
      <c r="HIA18" s="252"/>
      <c r="HIB18" s="252"/>
      <c r="HIC18" s="252"/>
      <c r="HID18" s="252"/>
      <c r="HIE18" s="252"/>
      <c r="HIF18" s="252"/>
      <c r="HIG18" s="252"/>
      <c r="HIH18" s="252"/>
      <c r="HII18" s="252"/>
      <c r="HIJ18" s="252"/>
      <c r="HIK18" s="252"/>
      <c r="HIL18" s="252"/>
      <c r="HIM18" s="252"/>
      <c r="HIN18" s="252"/>
      <c r="HIO18" s="252"/>
      <c r="HIP18" s="252"/>
      <c r="HIQ18" s="252"/>
      <c r="HIR18" s="252"/>
      <c r="HIS18" s="252"/>
      <c r="HIT18" s="252"/>
      <c r="HIU18" s="252"/>
      <c r="HIV18" s="252"/>
      <c r="HIW18" s="252"/>
      <c r="HIX18" s="252"/>
      <c r="HIY18" s="252"/>
      <c r="HIZ18" s="252"/>
      <c r="HJA18" s="252"/>
      <c r="HJB18" s="252"/>
      <c r="HJC18" s="252"/>
      <c r="HJD18" s="252"/>
      <c r="HJE18" s="252"/>
      <c r="HJF18" s="252"/>
      <c r="HJG18" s="252"/>
      <c r="HJH18" s="252"/>
      <c r="HJI18" s="252"/>
      <c r="HJJ18" s="252"/>
      <c r="HJK18" s="252"/>
      <c r="HJL18" s="252"/>
      <c r="HJM18" s="252"/>
      <c r="HJN18" s="252"/>
      <c r="HJO18" s="252"/>
      <c r="HJP18" s="252"/>
      <c r="HJQ18" s="252"/>
      <c r="HJR18" s="252"/>
      <c r="HJS18" s="252"/>
      <c r="HJT18" s="252"/>
      <c r="HJU18" s="252"/>
      <c r="HJV18" s="252"/>
      <c r="HJW18" s="252"/>
      <c r="HJX18" s="252"/>
      <c r="HJY18" s="252"/>
      <c r="HJZ18" s="252"/>
      <c r="HKA18" s="252"/>
      <c r="HKB18" s="252"/>
      <c r="HKC18" s="252"/>
      <c r="HKD18" s="252"/>
      <c r="HKE18" s="252"/>
      <c r="HKF18" s="252"/>
      <c r="HKG18" s="252"/>
      <c r="HKH18" s="252"/>
      <c r="HKI18" s="252"/>
      <c r="HKJ18" s="252"/>
      <c r="HKK18" s="252"/>
      <c r="HKL18" s="252"/>
      <c r="HKM18" s="252"/>
      <c r="HKN18" s="252"/>
      <c r="HKO18" s="252"/>
      <c r="HKP18" s="252"/>
      <c r="HKQ18" s="252"/>
      <c r="HKR18" s="252"/>
      <c r="HKS18" s="252"/>
      <c r="HKT18" s="252"/>
      <c r="HKU18" s="252"/>
      <c r="HKV18" s="252"/>
      <c r="HKW18" s="252"/>
      <c r="HKX18" s="252"/>
      <c r="HKY18" s="252"/>
      <c r="HKZ18" s="252"/>
      <c r="HLA18" s="252"/>
      <c r="HLB18" s="252"/>
      <c r="HLC18" s="252"/>
      <c r="HLD18" s="252"/>
      <c r="HLE18" s="252"/>
      <c r="HLF18" s="252"/>
      <c r="HLG18" s="252"/>
      <c r="HLH18" s="252"/>
      <c r="HLI18" s="252"/>
      <c r="HLJ18" s="252"/>
      <c r="HLK18" s="252"/>
      <c r="HLL18" s="252"/>
      <c r="HLM18" s="252"/>
      <c r="HLN18" s="252"/>
      <c r="HLO18" s="252"/>
      <c r="HLP18" s="252"/>
      <c r="HLQ18" s="252"/>
      <c r="HLR18" s="252"/>
      <c r="HLS18" s="252"/>
      <c r="HLT18" s="252"/>
      <c r="HLU18" s="252"/>
      <c r="HLV18" s="252"/>
      <c r="HLW18" s="252"/>
      <c r="HLX18" s="252"/>
      <c r="HLY18" s="252"/>
      <c r="HLZ18" s="252"/>
      <c r="HMA18" s="252"/>
      <c r="HMB18" s="252"/>
      <c r="HMC18" s="252"/>
      <c r="HMD18" s="252"/>
      <c r="HME18" s="252"/>
      <c r="HMF18" s="252"/>
      <c r="HMG18" s="252"/>
      <c r="HMH18" s="252"/>
      <c r="HMI18" s="252"/>
      <c r="HMJ18" s="252"/>
      <c r="HMK18" s="252"/>
      <c r="HML18" s="252"/>
      <c r="HMM18" s="252"/>
      <c r="HMN18" s="252"/>
      <c r="HMO18" s="252"/>
      <c r="HMP18" s="252"/>
      <c r="HMQ18" s="252"/>
      <c r="HMR18" s="252"/>
      <c r="HMS18" s="252"/>
      <c r="HMT18" s="252"/>
      <c r="HMU18" s="252"/>
      <c r="HMV18" s="252"/>
      <c r="HMW18" s="252"/>
      <c r="HMX18" s="252"/>
      <c r="HMY18" s="252"/>
      <c r="HMZ18" s="252"/>
      <c r="HNA18" s="252"/>
      <c r="HNB18" s="252"/>
      <c r="HNC18" s="252"/>
      <c r="HND18" s="252"/>
      <c r="HNE18" s="252"/>
      <c r="HNF18" s="252"/>
      <c r="HNG18" s="252"/>
      <c r="HNH18" s="252"/>
      <c r="HNI18" s="252"/>
      <c r="HNJ18" s="252"/>
      <c r="HNK18" s="252"/>
      <c r="HNL18" s="252"/>
      <c r="HNM18" s="252"/>
      <c r="HNN18" s="252"/>
      <c r="HNO18" s="252"/>
      <c r="HNP18" s="252"/>
      <c r="HNQ18" s="252"/>
      <c r="HNR18" s="252"/>
      <c r="HNS18" s="252"/>
      <c r="HNT18" s="252"/>
      <c r="HNU18" s="252"/>
      <c r="HNV18" s="252"/>
      <c r="HNW18" s="252"/>
      <c r="HNX18" s="252"/>
      <c r="HNY18" s="252"/>
      <c r="HNZ18" s="252"/>
      <c r="HOA18" s="252"/>
      <c r="HOB18" s="252"/>
      <c r="HOC18" s="252"/>
      <c r="HOD18" s="252"/>
      <c r="HOE18" s="252"/>
      <c r="HOF18" s="252"/>
      <c r="HOG18" s="252"/>
      <c r="HOH18" s="252"/>
      <c r="HOI18" s="252"/>
      <c r="HOJ18" s="252"/>
      <c r="HOK18" s="252"/>
      <c r="HOL18" s="252"/>
      <c r="HOM18" s="252"/>
      <c r="HON18" s="252"/>
      <c r="HOO18" s="252"/>
      <c r="HOP18" s="252"/>
      <c r="HOQ18" s="252"/>
      <c r="HOR18" s="252"/>
      <c r="HOS18" s="252"/>
      <c r="HOT18" s="252"/>
      <c r="HOU18" s="252"/>
      <c r="HOV18" s="252"/>
      <c r="HOW18" s="252"/>
      <c r="HOX18" s="252"/>
      <c r="HOY18" s="252"/>
      <c r="HOZ18" s="252"/>
      <c r="HPA18" s="252"/>
      <c r="HPB18" s="252"/>
      <c r="HPC18" s="252"/>
      <c r="HPD18" s="252"/>
      <c r="HPE18" s="252"/>
      <c r="HPF18" s="252"/>
      <c r="HPG18" s="252"/>
      <c r="HPH18" s="252"/>
      <c r="HPI18" s="252"/>
      <c r="HPJ18" s="252"/>
      <c r="HPK18" s="252"/>
      <c r="HPL18" s="252"/>
      <c r="HPM18" s="252"/>
      <c r="HPN18" s="252"/>
      <c r="HPO18" s="252"/>
      <c r="HPP18" s="252"/>
      <c r="HPQ18" s="252"/>
      <c r="HPR18" s="252"/>
      <c r="HPS18" s="252"/>
      <c r="HPT18" s="252"/>
      <c r="HPU18" s="252"/>
      <c r="HPV18" s="252"/>
      <c r="HPW18" s="252"/>
      <c r="HPX18" s="252"/>
      <c r="HPY18" s="252"/>
      <c r="HPZ18" s="252"/>
      <c r="HQA18" s="252"/>
      <c r="HQB18" s="252"/>
      <c r="HQC18" s="252"/>
      <c r="HQD18" s="252"/>
      <c r="HQE18" s="252"/>
      <c r="HQF18" s="252"/>
      <c r="HQG18" s="252"/>
      <c r="HQH18" s="252"/>
      <c r="HQI18" s="252"/>
      <c r="HQJ18" s="252"/>
      <c r="HQK18" s="252"/>
      <c r="HQL18" s="252"/>
      <c r="HQM18" s="252"/>
      <c r="HQN18" s="252"/>
      <c r="HQO18" s="252"/>
      <c r="HQP18" s="252"/>
      <c r="HQQ18" s="252"/>
      <c r="HQR18" s="252"/>
      <c r="HQS18" s="252"/>
      <c r="HQT18" s="252"/>
      <c r="HQU18" s="252"/>
      <c r="HQV18" s="252"/>
      <c r="HQW18" s="252"/>
      <c r="HQX18" s="252"/>
      <c r="HQY18" s="252"/>
      <c r="HQZ18" s="252"/>
      <c r="HRA18" s="252"/>
      <c r="HRB18" s="252"/>
      <c r="HRC18" s="252"/>
      <c r="HRD18" s="252"/>
      <c r="HRE18" s="252"/>
      <c r="HRF18" s="252"/>
      <c r="HRG18" s="252"/>
      <c r="HRH18" s="252"/>
      <c r="HRI18" s="252"/>
      <c r="HRJ18" s="252"/>
      <c r="HRK18" s="252"/>
      <c r="HRL18" s="252"/>
      <c r="HRM18" s="252"/>
      <c r="HRN18" s="252"/>
      <c r="HRO18" s="252"/>
      <c r="HRP18" s="252"/>
      <c r="HRQ18" s="252"/>
      <c r="HRR18" s="252"/>
      <c r="HRS18" s="252"/>
      <c r="HRT18" s="252"/>
      <c r="HRU18" s="252"/>
      <c r="HRV18" s="252"/>
      <c r="HRW18" s="252"/>
      <c r="HRX18" s="252"/>
      <c r="HRY18" s="252"/>
      <c r="HRZ18" s="252"/>
      <c r="HSA18" s="252"/>
      <c r="HSB18" s="252"/>
      <c r="HSC18" s="252"/>
      <c r="HSD18" s="252"/>
      <c r="HSE18" s="252"/>
      <c r="HSF18" s="252"/>
      <c r="HSG18" s="252"/>
      <c r="HSH18" s="252"/>
      <c r="HSI18" s="252"/>
      <c r="HSJ18" s="252"/>
      <c r="HSK18" s="252"/>
      <c r="HSL18" s="252"/>
      <c r="HSM18" s="252"/>
      <c r="HSN18" s="252"/>
      <c r="HSO18" s="252"/>
      <c r="HSP18" s="252"/>
      <c r="HSQ18" s="252"/>
      <c r="HSR18" s="252"/>
      <c r="HSS18" s="252"/>
      <c r="HST18" s="252"/>
      <c r="HSU18" s="252"/>
      <c r="HSV18" s="252"/>
      <c r="HSW18" s="252"/>
      <c r="HSX18" s="252"/>
      <c r="HSY18" s="252"/>
      <c r="HSZ18" s="252"/>
      <c r="HTA18" s="252"/>
      <c r="HTB18" s="252"/>
      <c r="HTC18" s="252"/>
      <c r="HTD18" s="252"/>
      <c r="HTE18" s="252"/>
      <c r="HTF18" s="252"/>
      <c r="HTG18" s="252"/>
      <c r="HTH18" s="252"/>
      <c r="HTI18" s="252"/>
      <c r="HTJ18" s="252"/>
      <c r="HTK18" s="252"/>
      <c r="HTL18" s="252"/>
      <c r="HTM18" s="252"/>
      <c r="HTN18" s="252"/>
      <c r="HTO18" s="252"/>
      <c r="HTP18" s="252"/>
      <c r="HTQ18" s="252"/>
      <c r="HTR18" s="252"/>
      <c r="HTS18" s="252"/>
      <c r="HTT18" s="252"/>
      <c r="HTU18" s="252"/>
      <c r="HTV18" s="252"/>
      <c r="HTW18" s="252"/>
      <c r="HTX18" s="252"/>
      <c r="HTY18" s="252"/>
      <c r="HTZ18" s="252"/>
      <c r="HUA18" s="252"/>
      <c r="HUB18" s="252"/>
      <c r="HUC18" s="252"/>
      <c r="HUD18" s="252"/>
      <c r="HUE18" s="252"/>
      <c r="HUF18" s="252"/>
      <c r="HUG18" s="252"/>
      <c r="HUH18" s="252"/>
      <c r="HUI18" s="252"/>
      <c r="HUJ18" s="252"/>
      <c r="HUK18" s="252"/>
      <c r="HUL18" s="252"/>
      <c r="HUM18" s="252"/>
      <c r="HUN18" s="252"/>
      <c r="HUO18" s="252"/>
      <c r="HUP18" s="252"/>
      <c r="HUQ18" s="252"/>
      <c r="HUR18" s="252"/>
      <c r="HUS18" s="252"/>
      <c r="HUT18" s="252"/>
      <c r="HUU18" s="252"/>
      <c r="HUV18" s="252"/>
      <c r="HUW18" s="252"/>
      <c r="HUX18" s="252"/>
      <c r="HUY18" s="252"/>
      <c r="HUZ18" s="252"/>
      <c r="HVA18" s="252"/>
      <c r="HVB18" s="252"/>
      <c r="HVC18" s="252"/>
      <c r="HVD18" s="252"/>
      <c r="HVE18" s="252"/>
      <c r="HVF18" s="252"/>
      <c r="HVG18" s="252"/>
      <c r="HVH18" s="252"/>
      <c r="HVI18" s="252"/>
      <c r="HVJ18" s="252"/>
      <c r="HVK18" s="252"/>
      <c r="HVL18" s="252"/>
      <c r="HVM18" s="252"/>
      <c r="HVN18" s="252"/>
      <c r="HVO18" s="252"/>
      <c r="HVP18" s="252"/>
      <c r="HVQ18" s="252"/>
      <c r="HVR18" s="252"/>
      <c r="HVS18" s="252"/>
      <c r="HVT18" s="252"/>
      <c r="HVU18" s="252"/>
      <c r="HVV18" s="252"/>
      <c r="HVW18" s="252"/>
      <c r="HVX18" s="252"/>
      <c r="HVY18" s="252"/>
      <c r="HVZ18" s="252"/>
      <c r="HWA18" s="252"/>
      <c r="HWB18" s="252"/>
      <c r="HWC18" s="252"/>
      <c r="HWD18" s="252"/>
      <c r="HWE18" s="252"/>
      <c r="HWF18" s="252"/>
      <c r="HWG18" s="252"/>
      <c r="HWH18" s="252"/>
      <c r="HWI18" s="252"/>
      <c r="HWJ18" s="252"/>
      <c r="HWK18" s="252"/>
      <c r="HWL18" s="252"/>
      <c r="HWM18" s="252"/>
      <c r="HWN18" s="252"/>
      <c r="HWO18" s="252"/>
      <c r="HWP18" s="252"/>
      <c r="HWQ18" s="252"/>
      <c r="HWR18" s="252"/>
      <c r="HWS18" s="252"/>
      <c r="HWT18" s="252"/>
      <c r="HWU18" s="252"/>
      <c r="HWV18" s="252"/>
      <c r="HWW18" s="252"/>
      <c r="HWX18" s="252"/>
      <c r="HWY18" s="252"/>
      <c r="HWZ18" s="252"/>
      <c r="HXA18" s="252"/>
      <c r="HXB18" s="252"/>
      <c r="HXC18" s="252"/>
      <c r="HXD18" s="252"/>
      <c r="HXE18" s="252"/>
      <c r="HXF18" s="252"/>
      <c r="HXG18" s="252"/>
      <c r="HXH18" s="252"/>
      <c r="HXI18" s="252"/>
      <c r="HXJ18" s="252"/>
      <c r="HXK18" s="252"/>
      <c r="HXL18" s="252"/>
      <c r="HXM18" s="252"/>
      <c r="HXN18" s="252"/>
      <c r="HXO18" s="252"/>
      <c r="HXP18" s="252"/>
      <c r="HXQ18" s="252"/>
      <c r="HXR18" s="252"/>
      <c r="HXS18" s="252"/>
      <c r="HXT18" s="252"/>
      <c r="HXU18" s="252"/>
      <c r="HXV18" s="252"/>
      <c r="HXW18" s="252"/>
      <c r="HXX18" s="252"/>
      <c r="HXY18" s="252"/>
      <c r="HXZ18" s="252"/>
      <c r="HYA18" s="252"/>
      <c r="HYB18" s="252"/>
      <c r="HYC18" s="252"/>
      <c r="HYD18" s="252"/>
      <c r="HYE18" s="252"/>
      <c r="HYF18" s="252"/>
      <c r="HYG18" s="252"/>
      <c r="HYH18" s="252"/>
      <c r="HYI18" s="252"/>
      <c r="HYJ18" s="252"/>
      <c r="HYK18" s="252"/>
      <c r="HYL18" s="252"/>
      <c r="HYM18" s="252"/>
      <c r="HYN18" s="252"/>
      <c r="HYO18" s="252"/>
      <c r="HYP18" s="252"/>
      <c r="HYQ18" s="252"/>
      <c r="HYR18" s="252"/>
      <c r="HYS18" s="252"/>
      <c r="HYT18" s="252"/>
      <c r="HYU18" s="252"/>
      <c r="HYV18" s="252"/>
      <c r="HYW18" s="252"/>
      <c r="HYX18" s="252"/>
      <c r="HYY18" s="252"/>
      <c r="HYZ18" s="252"/>
      <c r="HZA18" s="252"/>
      <c r="HZB18" s="252"/>
      <c r="HZC18" s="252"/>
      <c r="HZD18" s="252"/>
      <c r="HZE18" s="252"/>
      <c r="HZF18" s="252"/>
      <c r="HZG18" s="252"/>
      <c r="HZH18" s="252"/>
      <c r="HZI18" s="252"/>
      <c r="HZJ18" s="252"/>
      <c r="HZK18" s="252"/>
      <c r="HZL18" s="252"/>
      <c r="HZM18" s="252"/>
      <c r="HZN18" s="252"/>
      <c r="HZO18" s="252"/>
      <c r="HZP18" s="252"/>
      <c r="HZQ18" s="252"/>
      <c r="HZR18" s="252"/>
      <c r="HZS18" s="252"/>
      <c r="HZT18" s="252"/>
      <c r="HZU18" s="252"/>
      <c r="HZV18" s="252"/>
      <c r="HZW18" s="252"/>
      <c r="HZX18" s="252"/>
      <c r="HZY18" s="252"/>
      <c r="HZZ18" s="252"/>
      <c r="IAA18" s="252"/>
      <c r="IAB18" s="252"/>
      <c r="IAC18" s="252"/>
      <c r="IAD18" s="252"/>
      <c r="IAE18" s="252"/>
      <c r="IAF18" s="252"/>
      <c r="IAG18" s="252"/>
      <c r="IAH18" s="252"/>
      <c r="IAI18" s="252"/>
      <c r="IAJ18" s="252"/>
      <c r="IAK18" s="252"/>
      <c r="IAL18" s="252"/>
      <c r="IAM18" s="252"/>
      <c r="IAN18" s="252"/>
      <c r="IAO18" s="252"/>
      <c r="IAP18" s="252"/>
      <c r="IAQ18" s="252"/>
      <c r="IAR18" s="252"/>
      <c r="IAS18" s="252"/>
      <c r="IAT18" s="252"/>
      <c r="IAU18" s="252"/>
      <c r="IAV18" s="252"/>
      <c r="IAW18" s="252"/>
      <c r="IAX18" s="252"/>
      <c r="IAY18" s="252"/>
      <c r="IAZ18" s="252"/>
      <c r="IBA18" s="252"/>
      <c r="IBB18" s="252"/>
      <c r="IBC18" s="252"/>
      <c r="IBD18" s="252"/>
      <c r="IBE18" s="252"/>
      <c r="IBF18" s="252"/>
      <c r="IBG18" s="252"/>
      <c r="IBH18" s="252"/>
      <c r="IBI18" s="252"/>
      <c r="IBJ18" s="252"/>
      <c r="IBK18" s="252"/>
      <c r="IBL18" s="252"/>
      <c r="IBM18" s="252"/>
      <c r="IBN18" s="252"/>
      <c r="IBO18" s="252"/>
      <c r="IBP18" s="252"/>
      <c r="IBQ18" s="252"/>
      <c r="IBR18" s="252"/>
      <c r="IBS18" s="252"/>
      <c r="IBT18" s="252"/>
      <c r="IBU18" s="252"/>
      <c r="IBV18" s="252"/>
      <c r="IBW18" s="252"/>
      <c r="IBX18" s="252"/>
      <c r="IBY18" s="252"/>
      <c r="IBZ18" s="252"/>
      <c r="ICA18" s="252"/>
      <c r="ICB18" s="252"/>
      <c r="ICC18" s="252"/>
      <c r="ICD18" s="252"/>
      <c r="ICE18" s="252"/>
      <c r="ICF18" s="252"/>
      <c r="ICG18" s="252"/>
      <c r="ICH18" s="252"/>
      <c r="ICI18" s="252"/>
      <c r="ICJ18" s="252"/>
      <c r="ICK18" s="252"/>
      <c r="ICL18" s="252"/>
      <c r="ICM18" s="252"/>
      <c r="ICN18" s="252"/>
      <c r="ICO18" s="252"/>
      <c r="ICP18" s="252"/>
      <c r="ICQ18" s="252"/>
      <c r="ICR18" s="252"/>
      <c r="ICS18" s="252"/>
      <c r="ICT18" s="252"/>
      <c r="ICU18" s="252"/>
      <c r="ICV18" s="252"/>
      <c r="ICW18" s="252"/>
      <c r="ICX18" s="252"/>
      <c r="ICY18" s="252"/>
      <c r="ICZ18" s="252"/>
      <c r="IDA18" s="252"/>
      <c r="IDB18" s="252"/>
      <c r="IDC18" s="252"/>
      <c r="IDD18" s="252"/>
      <c r="IDE18" s="252"/>
      <c r="IDF18" s="252"/>
      <c r="IDG18" s="252"/>
      <c r="IDH18" s="252"/>
      <c r="IDI18" s="252"/>
      <c r="IDJ18" s="252"/>
      <c r="IDK18" s="252"/>
      <c r="IDL18" s="252"/>
      <c r="IDM18" s="252"/>
      <c r="IDN18" s="252"/>
      <c r="IDO18" s="252"/>
      <c r="IDP18" s="252"/>
      <c r="IDQ18" s="252"/>
      <c r="IDR18" s="252"/>
      <c r="IDS18" s="252"/>
      <c r="IDT18" s="252"/>
      <c r="IDU18" s="252"/>
      <c r="IDV18" s="252"/>
      <c r="IDW18" s="252"/>
      <c r="IDX18" s="252"/>
      <c r="IDY18" s="252"/>
      <c r="IDZ18" s="252"/>
      <c r="IEA18" s="252"/>
      <c r="IEB18" s="252"/>
      <c r="IEC18" s="252"/>
      <c r="IED18" s="252"/>
      <c r="IEE18" s="252"/>
      <c r="IEF18" s="252"/>
      <c r="IEG18" s="252"/>
      <c r="IEH18" s="252"/>
      <c r="IEI18" s="252"/>
      <c r="IEJ18" s="252"/>
      <c r="IEK18" s="252"/>
      <c r="IEL18" s="252"/>
      <c r="IEM18" s="252"/>
      <c r="IEN18" s="252"/>
      <c r="IEO18" s="252"/>
      <c r="IEP18" s="252"/>
      <c r="IEQ18" s="252"/>
      <c r="IER18" s="252"/>
      <c r="IES18" s="252"/>
      <c r="IET18" s="252"/>
      <c r="IEU18" s="252"/>
      <c r="IEV18" s="252"/>
      <c r="IEW18" s="252"/>
      <c r="IEX18" s="252"/>
      <c r="IEY18" s="252"/>
      <c r="IEZ18" s="252"/>
      <c r="IFA18" s="252"/>
      <c r="IFB18" s="252"/>
      <c r="IFC18" s="252"/>
      <c r="IFD18" s="252"/>
      <c r="IFE18" s="252"/>
      <c r="IFF18" s="252"/>
      <c r="IFG18" s="252"/>
      <c r="IFH18" s="252"/>
      <c r="IFI18" s="252"/>
      <c r="IFJ18" s="252"/>
      <c r="IFK18" s="252"/>
      <c r="IFL18" s="252"/>
      <c r="IFM18" s="252"/>
      <c r="IFN18" s="252"/>
      <c r="IFO18" s="252"/>
      <c r="IFP18" s="252"/>
      <c r="IFQ18" s="252"/>
      <c r="IFR18" s="252"/>
      <c r="IFS18" s="252"/>
      <c r="IFT18" s="252"/>
      <c r="IFU18" s="252"/>
      <c r="IFV18" s="252"/>
      <c r="IFW18" s="252"/>
      <c r="IFX18" s="252"/>
      <c r="IFY18" s="252"/>
      <c r="IFZ18" s="252"/>
      <c r="IGA18" s="252"/>
      <c r="IGB18" s="252"/>
      <c r="IGC18" s="252"/>
      <c r="IGD18" s="252"/>
      <c r="IGE18" s="252"/>
      <c r="IGF18" s="252"/>
      <c r="IGG18" s="252"/>
      <c r="IGH18" s="252"/>
      <c r="IGI18" s="252"/>
      <c r="IGJ18" s="252"/>
      <c r="IGK18" s="252"/>
      <c r="IGL18" s="252"/>
      <c r="IGM18" s="252"/>
      <c r="IGN18" s="252"/>
      <c r="IGO18" s="252"/>
      <c r="IGP18" s="252"/>
      <c r="IGQ18" s="252"/>
      <c r="IGR18" s="252"/>
      <c r="IGS18" s="252"/>
      <c r="IGT18" s="252"/>
      <c r="IGU18" s="252"/>
      <c r="IGV18" s="252"/>
      <c r="IGW18" s="252"/>
      <c r="IGX18" s="252"/>
      <c r="IGY18" s="252"/>
      <c r="IGZ18" s="252"/>
      <c r="IHA18" s="252"/>
      <c r="IHB18" s="252"/>
      <c r="IHC18" s="252"/>
      <c r="IHD18" s="252"/>
      <c r="IHE18" s="252"/>
      <c r="IHF18" s="252"/>
      <c r="IHG18" s="252"/>
      <c r="IHH18" s="252"/>
      <c r="IHI18" s="252"/>
      <c r="IHJ18" s="252"/>
      <c r="IHK18" s="252"/>
      <c r="IHL18" s="252"/>
      <c r="IHM18" s="252"/>
      <c r="IHN18" s="252"/>
      <c r="IHO18" s="252"/>
      <c r="IHP18" s="252"/>
      <c r="IHQ18" s="252"/>
      <c r="IHR18" s="252"/>
      <c r="IHS18" s="252"/>
      <c r="IHT18" s="252"/>
      <c r="IHU18" s="252"/>
      <c r="IHV18" s="252"/>
      <c r="IHW18" s="252"/>
      <c r="IHX18" s="252"/>
      <c r="IHY18" s="252"/>
      <c r="IHZ18" s="252"/>
      <c r="IIA18" s="252"/>
      <c r="IIB18" s="252"/>
      <c r="IIC18" s="252"/>
      <c r="IID18" s="252"/>
      <c r="IIE18" s="252"/>
      <c r="IIF18" s="252"/>
      <c r="IIG18" s="252"/>
      <c r="IIH18" s="252"/>
      <c r="III18" s="252"/>
      <c r="IIJ18" s="252"/>
      <c r="IIK18" s="252"/>
      <c r="IIL18" s="252"/>
      <c r="IIM18" s="252"/>
      <c r="IIN18" s="252"/>
      <c r="IIO18" s="252"/>
      <c r="IIP18" s="252"/>
      <c r="IIQ18" s="252"/>
      <c r="IIR18" s="252"/>
      <c r="IIS18" s="252"/>
      <c r="IIT18" s="252"/>
      <c r="IIU18" s="252"/>
      <c r="IIV18" s="252"/>
      <c r="IIW18" s="252"/>
      <c r="IIX18" s="252"/>
      <c r="IIY18" s="252"/>
      <c r="IIZ18" s="252"/>
      <c r="IJA18" s="252"/>
      <c r="IJB18" s="252"/>
      <c r="IJC18" s="252"/>
      <c r="IJD18" s="252"/>
      <c r="IJE18" s="252"/>
      <c r="IJF18" s="252"/>
      <c r="IJG18" s="252"/>
      <c r="IJH18" s="252"/>
      <c r="IJI18" s="252"/>
      <c r="IJJ18" s="252"/>
      <c r="IJK18" s="252"/>
      <c r="IJL18" s="252"/>
      <c r="IJM18" s="252"/>
      <c r="IJN18" s="252"/>
      <c r="IJO18" s="252"/>
      <c r="IJP18" s="252"/>
      <c r="IJQ18" s="252"/>
      <c r="IJR18" s="252"/>
      <c r="IJS18" s="252"/>
      <c r="IJT18" s="252"/>
      <c r="IJU18" s="252"/>
      <c r="IJV18" s="252"/>
      <c r="IJW18" s="252"/>
      <c r="IJX18" s="252"/>
      <c r="IJY18" s="252"/>
      <c r="IJZ18" s="252"/>
      <c r="IKA18" s="252"/>
      <c r="IKB18" s="252"/>
      <c r="IKC18" s="252"/>
      <c r="IKD18" s="252"/>
      <c r="IKE18" s="252"/>
      <c r="IKF18" s="252"/>
      <c r="IKG18" s="252"/>
      <c r="IKH18" s="252"/>
      <c r="IKI18" s="252"/>
      <c r="IKJ18" s="252"/>
      <c r="IKK18" s="252"/>
      <c r="IKL18" s="252"/>
      <c r="IKM18" s="252"/>
      <c r="IKN18" s="252"/>
      <c r="IKO18" s="252"/>
      <c r="IKP18" s="252"/>
      <c r="IKQ18" s="252"/>
      <c r="IKR18" s="252"/>
      <c r="IKS18" s="252"/>
      <c r="IKT18" s="252"/>
      <c r="IKU18" s="252"/>
      <c r="IKV18" s="252"/>
      <c r="IKW18" s="252"/>
      <c r="IKX18" s="252"/>
      <c r="IKY18" s="252"/>
      <c r="IKZ18" s="252"/>
      <c r="ILA18" s="252"/>
      <c r="ILB18" s="252"/>
      <c r="ILC18" s="252"/>
      <c r="ILD18" s="252"/>
      <c r="ILE18" s="252"/>
      <c r="ILF18" s="252"/>
      <c r="ILG18" s="252"/>
      <c r="ILH18" s="252"/>
      <c r="ILI18" s="252"/>
      <c r="ILJ18" s="252"/>
      <c r="ILK18" s="252"/>
      <c r="ILL18" s="252"/>
      <c r="ILM18" s="252"/>
      <c r="ILN18" s="252"/>
      <c r="ILO18" s="252"/>
      <c r="ILP18" s="252"/>
      <c r="ILQ18" s="252"/>
      <c r="ILR18" s="252"/>
      <c r="ILS18" s="252"/>
      <c r="ILT18" s="252"/>
      <c r="ILU18" s="252"/>
      <c r="ILV18" s="252"/>
      <c r="ILW18" s="252"/>
      <c r="ILX18" s="252"/>
      <c r="ILY18" s="252"/>
      <c r="ILZ18" s="252"/>
      <c r="IMA18" s="252"/>
      <c r="IMB18" s="252"/>
      <c r="IMC18" s="252"/>
      <c r="IMD18" s="252"/>
      <c r="IME18" s="252"/>
      <c r="IMF18" s="252"/>
      <c r="IMG18" s="252"/>
      <c r="IMH18" s="252"/>
      <c r="IMI18" s="252"/>
      <c r="IMJ18" s="252"/>
      <c r="IMK18" s="252"/>
      <c r="IML18" s="252"/>
      <c r="IMM18" s="252"/>
      <c r="IMN18" s="252"/>
      <c r="IMO18" s="252"/>
      <c r="IMP18" s="252"/>
      <c r="IMQ18" s="252"/>
      <c r="IMR18" s="252"/>
      <c r="IMS18" s="252"/>
      <c r="IMT18" s="252"/>
      <c r="IMU18" s="252"/>
      <c r="IMV18" s="252"/>
      <c r="IMW18" s="252"/>
      <c r="IMX18" s="252"/>
      <c r="IMY18" s="252"/>
      <c r="IMZ18" s="252"/>
      <c r="INA18" s="252"/>
      <c r="INB18" s="252"/>
      <c r="INC18" s="252"/>
      <c r="IND18" s="252"/>
      <c r="INE18" s="252"/>
      <c r="INF18" s="252"/>
      <c r="ING18" s="252"/>
      <c r="INH18" s="252"/>
      <c r="INI18" s="252"/>
      <c r="INJ18" s="252"/>
      <c r="INK18" s="252"/>
      <c r="INL18" s="252"/>
      <c r="INM18" s="252"/>
      <c r="INN18" s="252"/>
      <c r="INO18" s="252"/>
      <c r="INP18" s="252"/>
      <c r="INQ18" s="252"/>
      <c r="INR18" s="252"/>
      <c r="INS18" s="252"/>
      <c r="INT18" s="252"/>
      <c r="INU18" s="252"/>
      <c r="INV18" s="252"/>
      <c r="INW18" s="252"/>
      <c r="INX18" s="252"/>
      <c r="INY18" s="252"/>
      <c r="INZ18" s="252"/>
      <c r="IOA18" s="252"/>
      <c r="IOB18" s="252"/>
      <c r="IOC18" s="252"/>
      <c r="IOD18" s="252"/>
      <c r="IOE18" s="252"/>
      <c r="IOF18" s="252"/>
      <c r="IOG18" s="252"/>
      <c r="IOH18" s="252"/>
      <c r="IOI18" s="252"/>
      <c r="IOJ18" s="252"/>
      <c r="IOK18" s="252"/>
      <c r="IOL18" s="252"/>
      <c r="IOM18" s="252"/>
      <c r="ION18" s="252"/>
      <c r="IOO18" s="252"/>
      <c r="IOP18" s="252"/>
      <c r="IOQ18" s="252"/>
      <c r="IOR18" s="252"/>
      <c r="IOS18" s="252"/>
      <c r="IOT18" s="252"/>
      <c r="IOU18" s="252"/>
      <c r="IOV18" s="252"/>
      <c r="IOW18" s="252"/>
      <c r="IOX18" s="252"/>
      <c r="IOY18" s="252"/>
      <c r="IOZ18" s="252"/>
      <c r="IPA18" s="252"/>
      <c r="IPB18" s="252"/>
      <c r="IPC18" s="252"/>
      <c r="IPD18" s="252"/>
      <c r="IPE18" s="252"/>
      <c r="IPF18" s="252"/>
      <c r="IPG18" s="252"/>
      <c r="IPH18" s="252"/>
      <c r="IPI18" s="252"/>
      <c r="IPJ18" s="252"/>
      <c r="IPK18" s="252"/>
      <c r="IPL18" s="252"/>
      <c r="IPM18" s="252"/>
      <c r="IPN18" s="252"/>
      <c r="IPO18" s="252"/>
      <c r="IPP18" s="252"/>
      <c r="IPQ18" s="252"/>
      <c r="IPR18" s="252"/>
      <c r="IPS18" s="252"/>
      <c r="IPT18" s="252"/>
      <c r="IPU18" s="252"/>
      <c r="IPV18" s="252"/>
      <c r="IPW18" s="252"/>
      <c r="IPX18" s="252"/>
      <c r="IPY18" s="252"/>
      <c r="IPZ18" s="252"/>
      <c r="IQA18" s="252"/>
      <c r="IQB18" s="252"/>
      <c r="IQC18" s="252"/>
      <c r="IQD18" s="252"/>
      <c r="IQE18" s="252"/>
      <c r="IQF18" s="252"/>
      <c r="IQG18" s="252"/>
      <c r="IQH18" s="252"/>
      <c r="IQI18" s="252"/>
      <c r="IQJ18" s="252"/>
      <c r="IQK18" s="252"/>
      <c r="IQL18" s="252"/>
      <c r="IQM18" s="252"/>
      <c r="IQN18" s="252"/>
      <c r="IQO18" s="252"/>
      <c r="IQP18" s="252"/>
      <c r="IQQ18" s="252"/>
      <c r="IQR18" s="252"/>
      <c r="IQS18" s="252"/>
      <c r="IQT18" s="252"/>
      <c r="IQU18" s="252"/>
      <c r="IQV18" s="252"/>
      <c r="IQW18" s="252"/>
      <c r="IQX18" s="252"/>
      <c r="IQY18" s="252"/>
      <c r="IQZ18" s="252"/>
      <c r="IRA18" s="252"/>
      <c r="IRB18" s="252"/>
      <c r="IRC18" s="252"/>
      <c r="IRD18" s="252"/>
      <c r="IRE18" s="252"/>
      <c r="IRF18" s="252"/>
      <c r="IRG18" s="252"/>
      <c r="IRH18" s="252"/>
      <c r="IRI18" s="252"/>
      <c r="IRJ18" s="252"/>
      <c r="IRK18" s="252"/>
      <c r="IRL18" s="252"/>
      <c r="IRM18" s="252"/>
      <c r="IRN18" s="252"/>
      <c r="IRO18" s="252"/>
      <c r="IRP18" s="252"/>
      <c r="IRQ18" s="252"/>
      <c r="IRR18" s="252"/>
      <c r="IRS18" s="252"/>
      <c r="IRT18" s="252"/>
      <c r="IRU18" s="252"/>
      <c r="IRV18" s="252"/>
      <c r="IRW18" s="252"/>
      <c r="IRX18" s="252"/>
      <c r="IRY18" s="252"/>
      <c r="IRZ18" s="252"/>
      <c r="ISA18" s="252"/>
      <c r="ISB18" s="252"/>
      <c r="ISC18" s="252"/>
      <c r="ISD18" s="252"/>
      <c r="ISE18" s="252"/>
      <c r="ISF18" s="252"/>
      <c r="ISG18" s="252"/>
      <c r="ISH18" s="252"/>
      <c r="ISI18" s="252"/>
      <c r="ISJ18" s="252"/>
      <c r="ISK18" s="252"/>
      <c r="ISL18" s="252"/>
      <c r="ISM18" s="252"/>
      <c r="ISN18" s="252"/>
      <c r="ISO18" s="252"/>
      <c r="ISP18" s="252"/>
      <c r="ISQ18" s="252"/>
      <c r="ISR18" s="252"/>
      <c r="ISS18" s="252"/>
      <c r="IST18" s="252"/>
      <c r="ISU18" s="252"/>
      <c r="ISV18" s="252"/>
      <c r="ISW18" s="252"/>
      <c r="ISX18" s="252"/>
      <c r="ISY18" s="252"/>
      <c r="ISZ18" s="252"/>
      <c r="ITA18" s="252"/>
      <c r="ITB18" s="252"/>
      <c r="ITC18" s="252"/>
      <c r="ITD18" s="252"/>
      <c r="ITE18" s="252"/>
      <c r="ITF18" s="252"/>
      <c r="ITG18" s="252"/>
      <c r="ITH18" s="252"/>
      <c r="ITI18" s="252"/>
      <c r="ITJ18" s="252"/>
      <c r="ITK18" s="252"/>
      <c r="ITL18" s="252"/>
      <c r="ITM18" s="252"/>
      <c r="ITN18" s="252"/>
      <c r="ITO18" s="252"/>
      <c r="ITP18" s="252"/>
      <c r="ITQ18" s="252"/>
      <c r="ITR18" s="252"/>
      <c r="ITS18" s="252"/>
      <c r="ITT18" s="252"/>
      <c r="ITU18" s="252"/>
      <c r="ITV18" s="252"/>
      <c r="ITW18" s="252"/>
      <c r="ITX18" s="252"/>
      <c r="ITY18" s="252"/>
      <c r="ITZ18" s="252"/>
      <c r="IUA18" s="252"/>
      <c r="IUB18" s="252"/>
      <c r="IUC18" s="252"/>
      <c r="IUD18" s="252"/>
      <c r="IUE18" s="252"/>
      <c r="IUF18" s="252"/>
      <c r="IUG18" s="252"/>
      <c r="IUH18" s="252"/>
      <c r="IUI18" s="252"/>
      <c r="IUJ18" s="252"/>
      <c r="IUK18" s="252"/>
      <c r="IUL18" s="252"/>
      <c r="IUM18" s="252"/>
      <c r="IUN18" s="252"/>
      <c r="IUO18" s="252"/>
      <c r="IUP18" s="252"/>
      <c r="IUQ18" s="252"/>
      <c r="IUR18" s="252"/>
      <c r="IUS18" s="252"/>
      <c r="IUT18" s="252"/>
      <c r="IUU18" s="252"/>
      <c r="IUV18" s="252"/>
      <c r="IUW18" s="252"/>
      <c r="IUX18" s="252"/>
      <c r="IUY18" s="252"/>
      <c r="IUZ18" s="252"/>
      <c r="IVA18" s="252"/>
      <c r="IVB18" s="252"/>
      <c r="IVC18" s="252"/>
      <c r="IVD18" s="252"/>
      <c r="IVE18" s="252"/>
      <c r="IVF18" s="252"/>
      <c r="IVG18" s="252"/>
      <c r="IVH18" s="252"/>
      <c r="IVI18" s="252"/>
      <c r="IVJ18" s="252"/>
      <c r="IVK18" s="252"/>
      <c r="IVL18" s="252"/>
      <c r="IVM18" s="252"/>
      <c r="IVN18" s="252"/>
      <c r="IVO18" s="252"/>
      <c r="IVP18" s="252"/>
      <c r="IVQ18" s="252"/>
      <c r="IVR18" s="252"/>
      <c r="IVS18" s="252"/>
      <c r="IVT18" s="252"/>
      <c r="IVU18" s="252"/>
      <c r="IVV18" s="252"/>
      <c r="IVW18" s="252"/>
      <c r="IVX18" s="252"/>
      <c r="IVY18" s="252"/>
      <c r="IVZ18" s="252"/>
      <c r="IWA18" s="252"/>
      <c r="IWB18" s="252"/>
      <c r="IWC18" s="252"/>
      <c r="IWD18" s="252"/>
      <c r="IWE18" s="252"/>
      <c r="IWF18" s="252"/>
      <c r="IWG18" s="252"/>
      <c r="IWH18" s="252"/>
      <c r="IWI18" s="252"/>
      <c r="IWJ18" s="252"/>
      <c r="IWK18" s="252"/>
      <c r="IWL18" s="252"/>
      <c r="IWM18" s="252"/>
      <c r="IWN18" s="252"/>
      <c r="IWO18" s="252"/>
      <c r="IWP18" s="252"/>
      <c r="IWQ18" s="252"/>
      <c r="IWR18" s="252"/>
      <c r="IWS18" s="252"/>
      <c r="IWT18" s="252"/>
      <c r="IWU18" s="252"/>
      <c r="IWV18" s="252"/>
      <c r="IWW18" s="252"/>
      <c r="IWX18" s="252"/>
      <c r="IWY18" s="252"/>
      <c r="IWZ18" s="252"/>
      <c r="IXA18" s="252"/>
      <c r="IXB18" s="252"/>
      <c r="IXC18" s="252"/>
      <c r="IXD18" s="252"/>
      <c r="IXE18" s="252"/>
      <c r="IXF18" s="252"/>
      <c r="IXG18" s="252"/>
      <c r="IXH18" s="252"/>
      <c r="IXI18" s="252"/>
      <c r="IXJ18" s="252"/>
      <c r="IXK18" s="252"/>
      <c r="IXL18" s="252"/>
      <c r="IXM18" s="252"/>
      <c r="IXN18" s="252"/>
      <c r="IXO18" s="252"/>
      <c r="IXP18" s="252"/>
      <c r="IXQ18" s="252"/>
      <c r="IXR18" s="252"/>
      <c r="IXS18" s="252"/>
      <c r="IXT18" s="252"/>
      <c r="IXU18" s="252"/>
      <c r="IXV18" s="252"/>
      <c r="IXW18" s="252"/>
      <c r="IXX18" s="252"/>
      <c r="IXY18" s="252"/>
      <c r="IXZ18" s="252"/>
      <c r="IYA18" s="252"/>
      <c r="IYB18" s="252"/>
      <c r="IYC18" s="252"/>
      <c r="IYD18" s="252"/>
      <c r="IYE18" s="252"/>
      <c r="IYF18" s="252"/>
      <c r="IYG18" s="252"/>
      <c r="IYH18" s="252"/>
      <c r="IYI18" s="252"/>
      <c r="IYJ18" s="252"/>
      <c r="IYK18" s="252"/>
      <c r="IYL18" s="252"/>
      <c r="IYM18" s="252"/>
      <c r="IYN18" s="252"/>
      <c r="IYO18" s="252"/>
      <c r="IYP18" s="252"/>
      <c r="IYQ18" s="252"/>
      <c r="IYR18" s="252"/>
      <c r="IYS18" s="252"/>
      <c r="IYT18" s="252"/>
      <c r="IYU18" s="252"/>
      <c r="IYV18" s="252"/>
      <c r="IYW18" s="252"/>
      <c r="IYX18" s="252"/>
      <c r="IYY18" s="252"/>
      <c r="IYZ18" s="252"/>
      <c r="IZA18" s="252"/>
      <c r="IZB18" s="252"/>
      <c r="IZC18" s="252"/>
      <c r="IZD18" s="252"/>
      <c r="IZE18" s="252"/>
      <c r="IZF18" s="252"/>
      <c r="IZG18" s="252"/>
      <c r="IZH18" s="252"/>
      <c r="IZI18" s="252"/>
      <c r="IZJ18" s="252"/>
      <c r="IZK18" s="252"/>
      <c r="IZL18" s="252"/>
      <c r="IZM18" s="252"/>
      <c r="IZN18" s="252"/>
      <c r="IZO18" s="252"/>
      <c r="IZP18" s="252"/>
      <c r="IZQ18" s="252"/>
      <c r="IZR18" s="252"/>
      <c r="IZS18" s="252"/>
      <c r="IZT18" s="252"/>
      <c r="IZU18" s="252"/>
      <c r="IZV18" s="252"/>
      <c r="IZW18" s="252"/>
      <c r="IZX18" s="252"/>
      <c r="IZY18" s="252"/>
      <c r="IZZ18" s="252"/>
      <c r="JAA18" s="252"/>
      <c r="JAB18" s="252"/>
      <c r="JAC18" s="252"/>
      <c r="JAD18" s="252"/>
      <c r="JAE18" s="252"/>
      <c r="JAF18" s="252"/>
      <c r="JAG18" s="252"/>
      <c r="JAH18" s="252"/>
      <c r="JAI18" s="252"/>
      <c r="JAJ18" s="252"/>
      <c r="JAK18" s="252"/>
      <c r="JAL18" s="252"/>
      <c r="JAM18" s="252"/>
      <c r="JAN18" s="252"/>
      <c r="JAO18" s="252"/>
      <c r="JAP18" s="252"/>
      <c r="JAQ18" s="252"/>
      <c r="JAR18" s="252"/>
      <c r="JAS18" s="252"/>
      <c r="JAT18" s="252"/>
      <c r="JAU18" s="252"/>
      <c r="JAV18" s="252"/>
      <c r="JAW18" s="252"/>
      <c r="JAX18" s="252"/>
      <c r="JAY18" s="252"/>
      <c r="JAZ18" s="252"/>
      <c r="JBA18" s="252"/>
      <c r="JBB18" s="252"/>
      <c r="JBC18" s="252"/>
      <c r="JBD18" s="252"/>
      <c r="JBE18" s="252"/>
      <c r="JBF18" s="252"/>
      <c r="JBG18" s="252"/>
      <c r="JBH18" s="252"/>
      <c r="JBI18" s="252"/>
      <c r="JBJ18" s="252"/>
      <c r="JBK18" s="252"/>
      <c r="JBL18" s="252"/>
      <c r="JBM18" s="252"/>
      <c r="JBN18" s="252"/>
      <c r="JBO18" s="252"/>
      <c r="JBP18" s="252"/>
      <c r="JBQ18" s="252"/>
      <c r="JBR18" s="252"/>
      <c r="JBS18" s="252"/>
      <c r="JBT18" s="252"/>
      <c r="JBU18" s="252"/>
      <c r="JBV18" s="252"/>
      <c r="JBW18" s="252"/>
      <c r="JBX18" s="252"/>
      <c r="JBY18" s="252"/>
      <c r="JBZ18" s="252"/>
      <c r="JCA18" s="252"/>
      <c r="JCB18" s="252"/>
      <c r="JCC18" s="252"/>
      <c r="JCD18" s="252"/>
      <c r="JCE18" s="252"/>
      <c r="JCF18" s="252"/>
      <c r="JCG18" s="252"/>
      <c r="JCH18" s="252"/>
      <c r="JCI18" s="252"/>
      <c r="JCJ18" s="252"/>
      <c r="JCK18" s="252"/>
      <c r="JCL18" s="252"/>
      <c r="JCM18" s="252"/>
      <c r="JCN18" s="252"/>
      <c r="JCO18" s="252"/>
      <c r="JCP18" s="252"/>
      <c r="JCQ18" s="252"/>
      <c r="JCR18" s="252"/>
      <c r="JCS18" s="252"/>
      <c r="JCT18" s="252"/>
      <c r="JCU18" s="252"/>
      <c r="JCV18" s="252"/>
      <c r="JCW18" s="252"/>
      <c r="JCX18" s="252"/>
      <c r="JCY18" s="252"/>
      <c r="JCZ18" s="252"/>
      <c r="JDA18" s="252"/>
      <c r="JDB18" s="252"/>
      <c r="JDC18" s="252"/>
      <c r="JDD18" s="252"/>
      <c r="JDE18" s="252"/>
      <c r="JDF18" s="252"/>
      <c r="JDG18" s="252"/>
      <c r="JDH18" s="252"/>
      <c r="JDI18" s="252"/>
      <c r="JDJ18" s="252"/>
      <c r="JDK18" s="252"/>
      <c r="JDL18" s="252"/>
      <c r="JDM18" s="252"/>
      <c r="JDN18" s="252"/>
      <c r="JDO18" s="252"/>
      <c r="JDP18" s="252"/>
      <c r="JDQ18" s="252"/>
      <c r="JDR18" s="252"/>
      <c r="JDS18" s="252"/>
      <c r="JDT18" s="252"/>
      <c r="JDU18" s="252"/>
      <c r="JDV18" s="252"/>
      <c r="JDW18" s="252"/>
      <c r="JDX18" s="252"/>
      <c r="JDY18" s="252"/>
      <c r="JDZ18" s="252"/>
      <c r="JEA18" s="252"/>
      <c r="JEB18" s="252"/>
      <c r="JEC18" s="252"/>
      <c r="JED18" s="252"/>
      <c r="JEE18" s="252"/>
      <c r="JEF18" s="252"/>
      <c r="JEG18" s="252"/>
      <c r="JEH18" s="252"/>
      <c r="JEI18" s="252"/>
      <c r="JEJ18" s="252"/>
      <c r="JEK18" s="252"/>
      <c r="JEL18" s="252"/>
      <c r="JEM18" s="252"/>
      <c r="JEN18" s="252"/>
      <c r="JEO18" s="252"/>
      <c r="JEP18" s="252"/>
      <c r="JEQ18" s="252"/>
      <c r="JER18" s="252"/>
      <c r="JES18" s="252"/>
      <c r="JET18" s="252"/>
      <c r="JEU18" s="252"/>
      <c r="JEV18" s="252"/>
      <c r="JEW18" s="252"/>
      <c r="JEX18" s="252"/>
      <c r="JEY18" s="252"/>
      <c r="JEZ18" s="252"/>
      <c r="JFA18" s="252"/>
      <c r="JFB18" s="252"/>
      <c r="JFC18" s="252"/>
      <c r="JFD18" s="252"/>
      <c r="JFE18" s="252"/>
      <c r="JFF18" s="252"/>
      <c r="JFG18" s="252"/>
      <c r="JFH18" s="252"/>
      <c r="JFI18" s="252"/>
      <c r="JFJ18" s="252"/>
      <c r="JFK18" s="252"/>
      <c r="JFL18" s="252"/>
      <c r="JFM18" s="252"/>
      <c r="JFN18" s="252"/>
      <c r="JFO18" s="252"/>
      <c r="JFP18" s="252"/>
      <c r="JFQ18" s="252"/>
      <c r="JFR18" s="252"/>
      <c r="JFS18" s="252"/>
      <c r="JFT18" s="252"/>
      <c r="JFU18" s="252"/>
      <c r="JFV18" s="252"/>
      <c r="JFW18" s="252"/>
      <c r="JFX18" s="252"/>
      <c r="JFY18" s="252"/>
      <c r="JFZ18" s="252"/>
      <c r="JGA18" s="252"/>
      <c r="JGB18" s="252"/>
      <c r="JGC18" s="252"/>
      <c r="JGD18" s="252"/>
      <c r="JGE18" s="252"/>
      <c r="JGF18" s="252"/>
      <c r="JGG18" s="252"/>
      <c r="JGH18" s="252"/>
      <c r="JGI18" s="252"/>
      <c r="JGJ18" s="252"/>
      <c r="JGK18" s="252"/>
      <c r="JGL18" s="252"/>
      <c r="JGM18" s="252"/>
      <c r="JGN18" s="252"/>
      <c r="JGO18" s="252"/>
      <c r="JGP18" s="252"/>
      <c r="JGQ18" s="252"/>
      <c r="JGR18" s="252"/>
      <c r="JGS18" s="252"/>
      <c r="JGT18" s="252"/>
      <c r="JGU18" s="252"/>
      <c r="JGV18" s="252"/>
      <c r="JGW18" s="252"/>
      <c r="JGX18" s="252"/>
      <c r="JGY18" s="252"/>
      <c r="JGZ18" s="252"/>
      <c r="JHA18" s="252"/>
      <c r="JHB18" s="252"/>
      <c r="JHC18" s="252"/>
      <c r="JHD18" s="252"/>
      <c r="JHE18" s="252"/>
      <c r="JHF18" s="252"/>
      <c r="JHG18" s="252"/>
      <c r="JHH18" s="252"/>
      <c r="JHI18" s="252"/>
      <c r="JHJ18" s="252"/>
      <c r="JHK18" s="252"/>
      <c r="JHL18" s="252"/>
      <c r="JHM18" s="252"/>
      <c r="JHN18" s="252"/>
      <c r="JHO18" s="252"/>
      <c r="JHP18" s="252"/>
      <c r="JHQ18" s="252"/>
      <c r="JHR18" s="252"/>
      <c r="JHS18" s="252"/>
      <c r="JHT18" s="252"/>
      <c r="JHU18" s="252"/>
      <c r="JHV18" s="252"/>
      <c r="JHW18" s="252"/>
      <c r="JHX18" s="252"/>
      <c r="JHY18" s="252"/>
      <c r="JHZ18" s="252"/>
      <c r="JIA18" s="252"/>
      <c r="JIB18" s="252"/>
      <c r="JIC18" s="252"/>
      <c r="JID18" s="252"/>
      <c r="JIE18" s="252"/>
      <c r="JIF18" s="252"/>
      <c r="JIG18" s="252"/>
      <c r="JIH18" s="252"/>
      <c r="JII18" s="252"/>
      <c r="JIJ18" s="252"/>
      <c r="JIK18" s="252"/>
      <c r="JIL18" s="252"/>
      <c r="JIM18" s="252"/>
      <c r="JIN18" s="252"/>
      <c r="JIO18" s="252"/>
      <c r="JIP18" s="252"/>
      <c r="JIQ18" s="252"/>
      <c r="JIR18" s="252"/>
      <c r="JIS18" s="252"/>
      <c r="JIT18" s="252"/>
      <c r="JIU18" s="252"/>
      <c r="JIV18" s="252"/>
      <c r="JIW18" s="252"/>
      <c r="JIX18" s="252"/>
      <c r="JIY18" s="252"/>
      <c r="JIZ18" s="252"/>
      <c r="JJA18" s="252"/>
      <c r="JJB18" s="252"/>
      <c r="JJC18" s="252"/>
      <c r="JJD18" s="252"/>
      <c r="JJE18" s="252"/>
      <c r="JJF18" s="252"/>
      <c r="JJG18" s="252"/>
      <c r="JJH18" s="252"/>
      <c r="JJI18" s="252"/>
      <c r="JJJ18" s="252"/>
      <c r="JJK18" s="252"/>
      <c r="JJL18" s="252"/>
      <c r="JJM18" s="252"/>
      <c r="JJN18" s="252"/>
      <c r="JJO18" s="252"/>
      <c r="JJP18" s="252"/>
      <c r="JJQ18" s="252"/>
      <c r="JJR18" s="252"/>
      <c r="JJS18" s="252"/>
      <c r="JJT18" s="252"/>
      <c r="JJU18" s="252"/>
      <c r="JJV18" s="252"/>
      <c r="JJW18" s="252"/>
      <c r="JJX18" s="252"/>
      <c r="JJY18" s="252"/>
      <c r="JJZ18" s="252"/>
      <c r="JKA18" s="252"/>
      <c r="JKB18" s="252"/>
      <c r="JKC18" s="252"/>
      <c r="JKD18" s="252"/>
      <c r="JKE18" s="252"/>
      <c r="JKF18" s="252"/>
      <c r="JKG18" s="252"/>
      <c r="JKH18" s="252"/>
      <c r="JKI18" s="252"/>
      <c r="JKJ18" s="252"/>
      <c r="JKK18" s="252"/>
      <c r="JKL18" s="252"/>
      <c r="JKM18" s="252"/>
      <c r="JKN18" s="252"/>
      <c r="JKO18" s="252"/>
      <c r="JKP18" s="252"/>
      <c r="JKQ18" s="252"/>
      <c r="JKR18" s="252"/>
      <c r="JKS18" s="252"/>
      <c r="JKT18" s="252"/>
      <c r="JKU18" s="252"/>
      <c r="JKV18" s="252"/>
      <c r="JKW18" s="252"/>
      <c r="JKX18" s="252"/>
      <c r="JKY18" s="252"/>
      <c r="JKZ18" s="252"/>
      <c r="JLA18" s="252"/>
      <c r="JLB18" s="252"/>
      <c r="JLC18" s="252"/>
      <c r="JLD18" s="252"/>
      <c r="JLE18" s="252"/>
      <c r="JLF18" s="252"/>
      <c r="JLG18" s="252"/>
      <c r="JLH18" s="252"/>
      <c r="JLI18" s="252"/>
      <c r="JLJ18" s="252"/>
      <c r="JLK18" s="252"/>
      <c r="JLL18" s="252"/>
      <c r="JLM18" s="252"/>
      <c r="JLN18" s="252"/>
      <c r="JLO18" s="252"/>
      <c r="JLP18" s="252"/>
      <c r="JLQ18" s="252"/>
      <c r="JLR18" s="252"/>
      <c r="JLS18" s="252"/>
      <c r="JLT18" s="252"/>
      <c r="JLU18" s="252"/>
      <c r="JLV18" s="252"/>
      <c r="JLW18" s="252"/>
      <c r="JLX18" s="252"/>
      <c r="JLY18" s="252"/>
      <c r="JLZ18" s="252"/>
      <c r="JMA18" s="252"/>
      <c r="JMB18" s="252"/>
      <c r="JMC18" s="252"/>
      <c r="JMD18" s="252"/>
      <c r="JME18" s="252"/>
      <c r="JMF18" s="252"/>
      <c r="JMG18" s="252"/>
      <c r="JMH18" s="252"/>
      <c r="JMI18" s="252"/>
      <c r="JMJ18" s="252"/>
      <c r="JMK18" s="252"/>
      <c r="JML18" s="252"/>
      <c r="JMM18" s="252"/>
      <c r="JMN18" s="252"/>
      <c r="JMO18" s="252"/>
      <c r="JMP18" s="252"/>
      <c r="JMQ18" s="252"/>
      <c r="JMR18" s="252"/>
      <c r="JMS18" s="252"/>
      <c r="JMT18" s="252"/>
      <c r="JMU18" s="252"/>
      <c r="JMV18" s="252"/>
      <c r="JMW18" s="252"/>
      <c r="JMX18" s="252"/>
      <c r="JMY18" s="252"/>
      <c r="JMZ18" s="252"/>
      <c r="JNA18" s="252"/>
      <c r="JNB18" s="252"/>
      <c r="JNC18" s="252"/>
      <c r="JND18" s="252"/>
      <c r="JNE18" s="252"/>
      <c r="JNF18" s="252"/>
      <c r="JNG18" s="252"/>
      <c r="JNH18" s="252"/>
      <c r="JNI18" s="252"/>
      <c r="JNJ18" s="252"/>
      <c r="JNK18" s="252"/>
      <c r="JNL18" s="252"/>
      <c r="JNM18" s="252"/>
      <c r="JNN18" s="252"/>
      <c r="JNO18" s="252"/>
      <c r="JNP18" s="252"/>
      <c r="JNQ18" s="252"/>
      <c r="JNR18" s="252"/>
      <c r="JNS18" s="252"/>
      <c r="JNT18" s="252"/>
      <c r="JNU18" s="252"/>
      <c r="JNV18" s="252"/>
      <c r="JNW18" s="252"/>
      <c r="JNX18" s="252"/>
      <c r="JNY18" s="252"/>
      <c r="JNZ18" s="252"/>
      <c r="JOA18" s="252"/>
      <c r="JOB18" s="252"/>
      <c r="JOC18" s="252"/>
      <c r="JOD18" s="252"/>
      <c r="JOE18" s="252"/>
      <c r="JOF18" s="252"/>
      <c r="JOG18" s="252"/>
      <c r="JOH18" s="252"/>
      <c r="JOI18" s="252"/>
      <c r="JOJ18" s="252"/>
      <c r="JOK18" s="252"/>
      <c r="JOL18" s="252"/>
      <c r="JOM18" s="252"/>
      <c r="JON18" s="252"/>
      <c r="JOO18" s="252"/>
      <c r="JOP18" s="252"/>
      <c r="JOQ18" s="252"/>
      <c r="JOR18" s="252"/>
      <c r="JOS18" s="252"/>
      <c r="JOT18" s="252"/>
      <c r="JOU18" s="252"/>
      <c r="JOV18" s="252"/>
      <c r="JOW18" s="252"/>
      <c r="JOX18" s="252"/>
      <c r="JOY18" s="252"/>
      <c r="JOZ18" s="252"/>
      <c r="JPA18" s="252"/>
      <c r="JPB18" s="252"/>
      <c r="JPC18" s="252"/>
      <c r="JPD18" s="252"/>
      <c r="JPE18" s="252"/>
      <c r="JPF18" s="252"/>
      <c r="JPG18" s="252"/>
      <c r="JPH18" s="252"/>
      <c r="JPI18" s="252"/>
      <c r="JPJ18" s="252"/>
      <c r="JPK18" s="252"/>
      <c r="JPL18" s="252"/>
      <c r="JPM18" s="252"/>
      <c r="JPN18" s="252"/>
      <c r="JPO18" s="252"/>
      <c r="JPP18" s="252"/>
      <c r="JPQ18" s="252"/>
      <c r="JPR18" s="252"/>
      <c r="JPS18" s="252"/>
      <c r="JPT18" s="252"/>
      <c r="JPU18" s="252"/>
      <c r="JPV18" s="252"/>
      <c r="JPW18" s="252"/>
      <c r="JPX18" s="252"/>
      <c r="JPY18" s="252"/>
      <c r="JPZ18" s="252"/>
      <c r="JQA18" s="252"/>
      <c r="JQB18" s="252"/>
      <c r="JQC18" s="252"/>
      <c r="JQD18" s="252"/>
      <c r="JQE18" s="252"/>
      <c r="JQF18" s="252"/>
      <c r="JQG18" s="252"/>
      <c r="JQH18" s="252"/>
      <c r="JQI18" s="252"/>
      <c r="JQJ18" s="252"/>
      <c r="JQK18" s="252"/>
      <c r="JQL18" s="252"/>
      <c r="JQM18" s="252"/>
      <c r="JQN18" s="252"/>
      <c r="JQO18" s="252"/>
      <c r="JQP18" s="252"/>
      <c r="JQQ18" s="252"/>
      <c r="JQR18" s="252"/>
      <c r="JQS18" s="252"/>
      <c r="JQT18" s="252"/>
      <c r="JQU18" s="252"/>
      <c r="JQV18" s="252"/>
      <c r="JQW18" s="252"/>
      <c r="JQX18" s="252"/>
      <c r="JQY18" s="252"/>
      <c r="JQZ18" s="252"/>
      <c r="JRA18" s="252"/>
      <c r="JRB18" s="252"/>
      <c r="JRC18" s="252"/>
      <c r="JRD18" s="252"/>
      <c r="JRE18" s="252"/>
      <c r="JRF18" s="252"/>
      <c r="JRG18" s="252"/>
      <c r="JRH18" s="252"/>
      <c r="JRI18" s="252"/>
      <c r="JRJ18" s="252"/>
      <c r="JRK18" s="252"/>
      <c r="JRL18" s="252"/>
      <c r="JRM18" s="252"/>
      <c r="JRN18" s="252"/>
      <c r="JRO18" s="252"/>
      <c r="JRP18" s="252"/>
      <c r="JRQ18" s="252"/>
      <c r="JRR18" s="252"/>
      <c r="JRS18" s="252"/>
      <c r="JRT18" s="252"/>
      <c r="JRU18" s="252"/>
      <c r="JRV18" s="252"/>
      <c r="JRW18" s="252"/>
      <c r="JRX18" s="252"/>
      <c r="JRY18" s="252"/>
      <c r="JRZ18" s="252"/>
      <c r="JSA18" s="252"/>
      <c r="JSB18" s="252"/>
      <c r="JSC18" s="252"/>
      <c r="JSD18" s="252"/>
      <c r="JSE18" s="252"/>
      <c r="JSF18" s="252"/>
      <c r="JSG18" s="252"/>
      <c r="JSH18" s="252"/>
      <c r="JSI18" s="252"/>
      <c r="JSJ18" s="252"/>
      <c r="JSK18" s="252"/>
      <c r="JSL18" s="252"/>
      <c r="JSM18" s="252"/>
      <c r="JSN18" s="252"/>
      <c r="JSO18" s="252"/>
      <c r="JSP18" s="252"/>
      <c r="JSQ18" s="252"/>
      <c r="JSR18" s="252"/>
      <c r="JSS18" s="252"/>
      <c r="JST18" s="252"/>
      <c r="JSU18" s="252"/>
      <c r="JSV18" s="252"/>
      <c r="JSW18" s="252"/>
      <c r="JSX18" s="252"/>
      <c r="JSY18" s="252"/>
      <c r="JSZ18" s="252"/>
      <c r="JTA18" s="252"/>
      <c r="JTB18" s="252"/>
      <c r="JTC18" s="252"/>
      <c r="JTD18" s="252"/>
      <c r="JTE18" s="252"/>
      <c r="JTF18" s="252"/>
      <c r="JTG18" s="252"/>
      <c r="JTH18" s="252"/>
      <c r="JTI18" s="252"/>
      <c r="JTJ18" s="252"/>
      <c r="JTK18" s="252"/>
      <c r="JTL18" s="252"/>
      <c r="JTM18" s="252"/>
      <c r="JTN18" s="252"/>
      <c r="JTO18" s="252"/>
      <c r="JTP18" s="252"/>
      <c r="JTQ18" s="252"/>
      <c r="JTR18" s="252"/>
      <c r="JTS18" s="252"/>
      <c r="JTT18" s="252"/>
      <c r="JTU18" s="252"/>
      <c r="JTV18" s="252"/>
      <c r="JTW18" s="252"/>
      <c r="JTX18" s="252"/>
      <c r="JTY18" s="252"/>
      <c r="JTZ18" s="252"/>
      <c r="JUA18" s="252"/>
      <c r="JUB18" s="252"/>
      <c r="JUC18" s="252"/>
      <c r="JUD18" s="252"/>
      <c r="JUE18" s="252"/>
      <c r="JUF18" s="252"/>
      <c r="JUG18" s="252"/>
      <c r="JUH18" s="252"/>
      <c r="JUI18" s="252"/>
      <c r="JUJ18" s="252"/>
      <c r="JUK18" s="252"/>
      <c r="JUL18" s="252"/>
      <c r="JUM18" s="252"/>
      <c r="JUN18" s="252"/>
      <c r="JUO18" s="252"/>
      <c r="JUP18" s="252"/>
      <c r="JUQ18" s="252"/>
      <c r="JUR18" s="252"/>
      <c r="JUS18" s="252"/>
      <c r="JUT18" s="252"/>
      <c r="JUU18" s="252"/>
      <c r="JUV18" s="252"/>
      <c r="JUW18" s="252"/>
      <c r="JUX18" s="252"/>
      <c r="JUY18" s="252"/>
      <c r="JUZ18" s="252"/>
      <c r="JVA18" s="252"/>
      <c r="JVB18" s="252"/>
      <c r="JVC18" s="252"/>
      <c r="JVD18" s="252"/>
      <c r="JVE18" s="252"/>
      <c r="JVF18" s="252"/>
      <c r="JVG18" s="252"/>
      <c r="JVH18" s="252"/>
      <c r="JVI18" s="252"/>
      <c r="JVJ18" s="252"/>
      <c r="JVK18" s="252"/>
      <c r="JVL18" s="252"/>
      <c r="JVM18" s="252"/>
      <c r="JVN18" s="252"/>
      <c r="JVO18" s="252"/>
      <c r="JVP18" s="252"/>
      <c r="JVQ18" s="252"/>
      <c r="JVR18" s="252"/>
      <c r="JVS18" s="252"/>
      <c r="JVT18" s="252"/>
      <c r="JVU18" s="252"/>
      <c r="JVV18" s="252"/>
      <c r="JVW18" s="252"/>
      <c r="JVX18" s="252"/>
      <c r="JVY18" s="252"/>
      <c r="JVZ18" s="252"/>
      <c r="JWA18" s="252"/>
      <c r="JWB18" s="252"/>
      <c r="JWC18" s="252"/>
      <c r="JWD18" s="252"/>
      <c r="JWE18" s="252"/>
      <c r="JWF18" s="252"/>
      <c r="JWG18" s="252"/>
      <c r="JWH18" s="252"/>
      <c r="JWI18" s="252"/>
      <c r="JWJ18" s="252"/>
      <c r="JWK18" s="252"/>
      <c r="JWL18" s="252"/>
      <c r="JWM18" s="252"/>
      <c r="JWN18" s="252"/>
      <c r="JWO18" s="252"/>
      <c r="JWP18" s="252"/>
      <c r="JWQ18" s="252"/>
      <c r="JWR18" s="252"/>
      <c r="JWS18" s="252"/>
      <c r="JWT18" s="252"/>
      <c r="JWU18" s="252"/>
      <c r="JWV18" s="252"/>
      <c r="JWW18" s="252"/>
      <c r="JWX18" s="252"/>
      <c r="JWY18" s="252"/>
      <c r="JWZ18" s="252"/>
      <c r="JXA18" s="252"/>
      <c r="JXB18" s="252"/>
      <c r="JXC18" s="252"/>
      <c r="JXD18" s="252"/>
      <c r="JXE18" s="252"/>
      <c r="JXF18" s="252"/>
      <c r="JXG18" s="252"/>
      <c r="JXH18" s="252"/>
      <c r="JXI18" s="252"/>
      <c r="JXJ18" s="252"/>
      <c r="JXK18" s="252"/>
      <c r="JXL18" s="252"/>
      <c r="JXM18" s="252"/>
      <c r="JXN18" s="252"/>
      <c r="JXO18" s="252"/>
      <c r="JXP18" s="252"/>
      <c r="JXQ18" s="252"/>
      <c r="JXR18" s="252"/>
      <c r="JXS18" s="252"/>
      <c r="JXT18" s="252"/>
      <c r="JXU18" s="252"/>
      <c r="JXV18" s="252"/>
      <c r="JXW18" s="252"/>
      <c r="JXX18" s="252"/>
      <c r="JXY18" s="252"/>
      <c r="JXZ18" s="252"/>
      <c r="JYA18" s="252"/>
      <c r="JYB18" s="252"/>
      <c r="JYC18" s="252"/>
      <c r="JYD18" s="252"/>
      <c r="JYE18" s="252"/>
      <c r="JYF18" s="252"/>
      <c r="JYG18" s="252"/>
      <c r="JYH18" s="252"/>
      <c r="JYI18" s="252"/>
      <c r="JYJ18" s="252"/>
      <c r="JYK18" s="252"/>
      <c r="JYL18" s="252"/>
      <c r="JYM18" s="252"/>
      <c r="JYN18" s="252"/>
      <c r="JYO18" s="252"/>
      <c r="JYP18" s="252"/>
      <c r="JYQ18" s="252"/>
      <c r="JYR18" s="252"/>
      <c r="JYS18" s="252"/>
      <c r="JYT18" s="252"/>
      <c r="JYU18" s="252"/>
      <c r="JYV18" s="252"/>
      <c r="JYW18" s="252"/>
      <c r="JYX18" s="252"/>
      <c r="JYY18" s="252"/>
      <c r="JYZ18" s="252"/>
      <c r="JZA18" s="252"/>
      <c r="JZB18" s="252"/>
      <c r="JZC18" s="252"/>
      <c r="JZD18" s="252"/>
      <c r="JZE18" s="252"/>
      <c r="JZF18" s="252"/>
      <c r="JZG18" s="252"/>
      <c r="JZH18" s="252"/>
      <c r="JZI18" s="252"/>
      <c r="JZJ18" s="252"/>
      <c r="JZK18" s="252"/>
      <c r="JZL18" s="252"/>
      <c r="JZM18" s="252"/>
      <c r="JZN18" s="252"/>
      <c r="JZO18" s="252"/>
      <c r="JZP18" s="252"/>
      <c r="JZQ18" s="252"/>
      <c r="JZR18" s="252"/>
      <c r="JZS18" s="252"/>
      <c r="JZT18" s="252"/>
      <c r="JZU18" s="252"/>
      <c r="JZV18" s="252"/>
      <c r="JZW18" s="252"/>
      <c r="JZX18" s="252"/>
      <c r="JZY18" s="252"/>
      <c r="JZZ18" s="252"/>
      <c r="KAA18" s="252"/>
      <c r="KAB18" s="252"/>
      <c r="KAC18" s="252"/>
      <c r="KAD18" s="252"/>
      <c r="KAE18" s="252"/>
      <c r="KAF18" s="252"/>
      <c r="KAG18" s="252"/>
      <c r="KAH18" s="252"/>
      <c r="KAI18" s="252"/>
      <c r="KAJ18" s="252"/>
      <c r="KAK18" s="252"/>
      <c r="KAL18" s="252"/>
      <c r="KAM18" s="252"/>
      <c r="KAN18" s="252"/>
      <c r="KAO18" s="252"/>
      <c r="KAP18" s="252"/>
      <c r="KAQ18" s="252"/>
      <c r="KAR18" s="252"/>
      <c r="KAS18" s="252"/>
      <c r="KAT18" s="252"/>
      <c r="KAU18" s="252"/>
      <c r="KAV18" s="252"/>
      <c r="KAW18" s="252"/>
      <c r="KAX18" s="252"/>
      <c r="KAY18" s="252"/>
      <c r="KAZ18" s="252"/>
      <c r="KBA18" s="252"/>
      <c r="KBB18" s="252"/>
      <c r="KBC18" s="252"/>
      <c r="KBD18" s="252"/>
      <c r="KBE18" s="252"/>
      <c r="KBF18" s="252"/>
      <c r="KBG18" s="252"/>
      <c r="KBH18" s="252"/>
      <c r="KBI18" s="252"/>
      <c r="KBJ18" s="252"/>
      <c r="KBK18" s="252"/>
      <c r="KBL18" s="252"/>
      <c r="KBM18" s="252"/>
      <c r="KBN18" s="252"/>
      <c r="KBO18" s="252"/>
      <c r="KBP18" s="252"/>
      <c r="KBQ18" s="252"/>
      <c r="KBR18" s="252"/>
      <c r="KBS18" s="252"/>
      <c r="KBT18" s="252"/>
      <c r="KBU18" s="252"/>
      <c r="KBV18" s="252"/>
      <c r="KBW18" s="252"/>
      <c r="KBX18" s="252"/>
      <c r="KBY18" s="252"/>
      <c r="KBZ18" s="252"/>
      <c r="KCA18" s="252"/>
      <c r="KCB18" s="252"/>
      <c r="KCC18" s="252"/>
      <c r="KCD18" s="252"/>
      <c r="KCE18" s="252"/>
      <c r="KCF18" s="252"/>
      <c r="KCG18" s="252"/>
      <c r="KCH18" s="252"/>
      <c r="KCI18" s="252"/>
      <c r="KCJ18" s="252"/>
      <c r="KCK18" s="252"/>
      <c r="KCL18" s="252"/>
      <c r="KCM18" s="252"/>
      <c r="KCN18" s="252"/>
      <c r="KCO18" s="252"/>
      <c r="KCP18" s="252"/>
      <c r="KCQ18" s="252"/>
      <c r="KCR18" s="252"/>
      <c r="KCS18" s="252"/>
      <c r="KCT18" s="252"/>
      <c r="KCU18" s="252"/>
      <c r="KCV18" s="252"/>
      <c r="KCW18" s="252"/>
      <c r="KCX18" s="252"/>
      <c r="KCY18" s="252"/>
      <c r="KCZ18" s="252"/>
      <c r="KDA18" s="252"/>
      <c r="KDB18" s="252"/>
      <c r="KDC18" s="252"/>
      <c r="KDD18" s="252"/>
      <c r="KDE18" s="252"/>
      <c r="KDF18" s="252"/>
      <c r="KDG18" s="252"/>
      <c r="KDH18" s="252"/>
      <c r="KDI18" s="252"/>
      <c r="KDJ18" s="252"/>
      <c r="KDK18" s="252"/>
      <c r="KDL18" s="252"/>
      <c r="KDM18" s="252"/>
      <c r="KDN18" s="252"/>
      <c r="KDO18" s="252"/>
      <c r="KDP18" s="252"/>
      <c r="KDQ18" s="252"/>
      <c r="KDR18" s="252"/>
      <c r="KDS18" s="252"/>
      <c r="KDT18" s="252"/>
      <c r="KDU18" s="252"/>
      <c r="KDV18" s="252"/>
      <c r="KDW18" s="252"/>
      <c r="KDX18" s="252"/>
      <c r="KDY18" s="252"/>
      <c r="KDZ18" s="252"/>
      <c r="KEA18" s="252"/>
      <c r="KEB18" s="252"/>
      <c r="KEC18" s="252"/>
      <c r="KED18" s="252"/>
      <c r="KEE18" s="252"/>
      <c r="KEF18" s="252"/>
      <c r="KEG18" s="252"/>
      <c r="KEH18" s="252"/>
      <c r="KEI18" s="252"/>
      <c r="KEJ18" s="252"/>
      <c r="KEK18" s="252"/>
      <c r="KEL18" s="252"/>
      <c r="KEM18" s="252"/>
      <c r="KEN18" s="252"/>
      <c r="KEO18" s="252"/>
      <c r="KEP18" s="252"/>
      <c r="KEQ18" s="252"/>
      <c r="KER18" s="252"/>
      <c r="KES18" s="252"/>
      <c r="KET18" s="252"/>
      <c r="KEU18" s="252"/>
      <c r="KEV18" s="252"/>
      <c r="KEW18" s="252"/>
      <c r="KEX18" s="252"/>
      <c r="KEY18" s="252"/>
      <c r="KEZ18" s="252"/>
      <c r="KFA18" s="252"/>
      <c r="KFB18" s="252"/>
      <c r="KFC18" s="252"/>
      <c r="KFD18" s="252"/>
      <c r="KFE18" s="252"/>
      <c r="KFF18" s="252"/>
      <c r="KFG18" s="252"/>
      <c r="KFH18" s="252"/>
      <c r="KFI18" s="252"/>
      <c r="KFJ18" s="252"/>
      <c r="KFK18" s="252"/>
      <c r="KFL18" s="252"/>
      <c r="KFM18" s="252"/>
      <c r="KFN18" s="252"/>
      <c r="KFO18" s="252"/>
      <c r="KFP18" s="252"/>
      <c r="KFQ18" s="252"/>
      <c r="KFR18" s="252"/>
      <c r="KFS18" s="252"/>
      <c r="KFT18" s="252"/>
      <c r="KFU18" s="252"/>
      <c r="KFV18" s="252"/>
      <c r="KFW18" s="252"/>
      <c r="KFX18" s="252"/>
      <c r="KFY18" s="252"/>
      <c r="KFZ18" s="252"/>
      <c r="KGA18" s="252"/>
      <c r="KGB18" s="252"/>
      <c r="KGC18" s="252"/>
      <c r="KGD18" s="252"/>
      <c r="KGE18" s="252"/>
      <c r="KGF18" s="252"/>
      <c r="KGG18" s="252"/>
      <c r="KGH18" s="252"/>
      <c r="KGI18" s="252"/>
      <c r="KGJ18" s="252"/>
      <c r="KGK18" s="252"/>
      <c r="KGL18" s="252"/>
      <c r="KGM18" s="252"/>
      <c r="KGN18" s="252"/>
      <c r="KGO18" s="252"/>
      <c r="KGP18" s="252"/>
      <c r="KGQ18" s="252"/>
      <c r="KGR18" s="252"/>
      <c r="KGS18" s="252"/>
      <c r="KGT18" s="252"/>
      <c r="KGU18" s="252"/>
      <c r="KGV18" s="252"/>
      <c r="KGW18" s="252"/>
      <c r="KGX18" s="252"/>
      <c r="KGY18" s="252"/>
      <c r="KGZ18" s="252"/>
      <c r="KHA18" s="252"/>
      <c r="KHB18" s="252"/>
      <c r="KHC18" s="252"/>
      <c r="KHD18" s="252"/>
      <c r="KHE18" s="252"/>
      <c r="KHF18" s="252"/>
      <c r="KHG18" s="252"/>
      <c r="KHH18" s="252"/>
      <c r="KHI18" s="252"/>
      <c r="KHJ18" s="252"/>
      <c r="KHK18" s="252"/>
      <c r="KHL18" s="252"/>
      <c r="KHM18" s="252"/>
      <c r="KHN18" s="252"/>
      <c r="KHO18" s="252"/>
      <c r="KHP18" s="252"/>
      <c r="KHQ18" s="252"/>
      <c r="KHR18" s="252"/>
      <c r="KHS18" s="252"/>
      <c r="KHT18" s="252"/>
      <c r="KHU18" s="252"/>
      <c r="KHV18" s="252"/>
      <c r="KHW18" s="252"/>
      <c r="KHX18" s="252"/>
      <c r="KHY18" s="252"/>
      <c r="KHZ18" s="252"/>
      <c r="KIA18" s="252"/>
      <c r="KIB18" s="252"/>
      <c r="KIC18" s="252"/>
      <c r="KID18" s="252"/>
      <c r="KIE18" s="252"/>
      <c r="KIF18" s="252"/>
      <c r="KIG18" s="252"/>
      <c r="KIH18" s="252"/>
      <c r="KII18" s="252"/>
      <c r="KIJ18" s="252"/>
      <c r="KIK18" s="252"/>
      <c r="KIL18" s="252"/>
      <c r="KIM18" s="252"/>
      <c r="KIN18" s="252"/>
      <c r="KIO18" s="252"/>
      <c r="KIP18" s="252"/>
      <c r="KIQ18" s="252"/>
      <c r="KIR18" s="252"/>
      <c r="KIS18" s="252"/>
      <c r="KIT18" s="252"/>
      <c r="KIU18" s="252"/>
      <c r="KIV18" s="252"/>
      <c r="KIW18" s="252"/>
      <c r="KIX18" s="252"/>
      <c r="KIY18" s="252"/>
      <c r="KIZ18" s="252"/>
      <c r="KJA18" s="252"/>
      <c r="KJB18" s="252"/>
      <c r="KJC18" s="252"/>
      <c r="KJD18" s="252"/>
      <c r="KJE18" s="252"/>
      <c r="KJF18" s="252"/>
      <c r="KJG18" s="252"/>
      <c r="KJH18" s="252"/>
      <c r="KJI18" s="252"/>
      <c r="KJJ18" s="252"/>
      <c r="KJK18" s="252"/>
      <c r="KJL18" s="252"/>
      <c r="KJM18" s="252"/>
      <c r="KJN18" s="252"/>
      <c r="KJO18" s="252"/>
      <c r="KJP18" s="252"/>
      <c r="KJQ18" s="252"/>
      <c r="KJR18" s="252"/>
      <c r="KJS18" s="252"/>
      <c r="KJT18" s="252"/>
      <c r="KJU18" s="252"/>
      <c r="KJV18" s="252"/>
      <c r="KJW18" s="252"/>
      <c r="KJX18" s="252"/>
      <c r="KJY18" s="252"/>
      <c r="KJZ18" s="252"/>
      <c r="KKA18" s="252"/>
      <c r="KKB18" s="252"/>
      <c r="KKC18" s="252"/>
      <c r="KKD18" s="252"/>
      <c r="KKE18" s="252"/>
      <c r="KKF18" s="252"/>
      <c r="KKG18" s="252"/>
      <c r="KKH18" s="252"/>
      <c r="KKI18" s="252"/>
      <c r="KKJ18" s="252"/>
      <c r="KKK18" s="252"/>
      <c r="KKL18" s="252"/>
      <c r="KKM18" s="252"/>
      <c r="KKN18" s="252"/>
      <c r="KKO18" s="252"/>
      <c r="KKP18" s="252"/>
      <c r="KKQ18" s="252"/>
      <c r="KKR18" s="252"/>
      <c r="KKS18" s="252"/>
      <c r="KKT18" s="252"/>
      <c r="KKU18" s="252"/>
      <c r="KKV18" s="252"/>
      <c r="KKW18" s="252"/>
      <c r="KKX18" s="252"/>
      <c r="KKY18" s="252"/>
      <c r="KKZ18" s="252"/>
      <c r="KLA18" s="252"/>
      <c r="KLB18" s="252"/>
      <c r="KLC18" s="252"/>
      <c r="KLD18" s="252"/>
      <c r="KLE18" s="252"/>
      <c r="KLF18" s="252"/>
      <c r="KLG18" s="252"/>
      <c r="KLH18" s="252"/>
      <c r="KLI18" s="252"/>
      <c r="KLJ18" s="252"/>
      <c r="KLK18" s="252"/>
      <c r="KLL18" s="252"/>
      <c r="KLM18" s="252"/>
      <c r="KLN18" s="252"/>
      <c r="KLO18" s="252"/>
      <c r="KLP18" s="252"/>
      <c r="KLQ18" s="252"/>
      <c r="KLR18" s="252"/>
      <c r="KLS18" s="252"/>
      <c r="KLT18" s="252"/>
      <c r="KLU18" s="252"/>
      <c r="KLV18" s="252"/>
      <c r="KLW18" s="252"/>
      <c r="KLX18" s="252"/>
      <c r="KLY18" s="252"/>
      <c r="KLZ18" s="252"/>
      <c r="KMA18" s="252"/>
      <c r="KMB18" s="252"/>
      <c r="KMC18" s="252"/>
      <c r="KMD18" s="252"/>
      <c r="KME18" s="252"/>
      <c r="KMF18" s="252"/>
      <c r="KMG18" s="252"/>
      <c r="KMH18" s="252"/>
      <c r="KMI18" s="252"/>
      <c r="KMJ18" s="252"/>
      <c r="KMK18" s="252"/>
      <c r="KML18" s="252"/>
      <c r="KMM18" s="252"/>
      <c r="KMN18" s="252"/>
      <c r="KMO18" s="252"/>
      <c r="KMP18" s="252"/>
      <c r="KMQ18" s="252"/>
      <c r="KMR18" s="252"/>
      <c r="KMS18" s="252"/>
      <c r="KMT18" s="252"/>
      <c r="KMU18" s="252"/>
      <c r="KMV18" s="252"/>
      <c r="KMW18" s="252"/>
      <c r="KMX18" s="252"/>
      <c r="KMY18" s="252"/>
      <c r="KMZ18" s="252"/>
      <c r="KNA18" s="252"/>
      <c r="KNB18" s="252"/>
      <c r="KNC18" s="252"/>
      <c r="KND18" s="252"/>
      <c r="KNE18" s="252"/>
      <c r="KNF18" s="252"/>
      <c r="KNG18" s="252"/>
      <c r="KNH18" s="252"/>
      <c r="KNI18" s="252"/>
      <c r="KNJ18" s="252"/>
      <c r="KNK18" s="252"/>
      <c r="KNL18" s="252"/>
      <c r="KNM18" s="252"/>
      <c r="KNN18" s="252"/>
      <c r="KNO18" s="252"/>
      <c r="KNP18" s="252"/>
      <c r="KNQ18" s="252"/>
      <c r="KNR18" s="252"/>
      <c r="KNS18" s="252"/>
      <c r="KNT18" s="252"/>
      <c r="KNU18" s="252"/>
      <c r="KNV18" s="252"/>
      <c r="KNW18" s="252"/>
      <c r="KNX18" s="252"/>
      <c r="KNY18" s="252"/>
      <c r="KNZ18" s="252"/>
      <c r="KOA18" s="252"/>
      <c r="KOB18" s="252"/>
      <c r="KOC18" s="252"/>
      <c r="KOD18" s="252"/>
      <c r="KOE18" s="252"/>
      <c r="KOF18" s="252"/>
      <c r="KOG18" s="252"/>
      <c r="KOH18" s="252"/>
      <c r="KOI18" s="252"/>
      <c r="KOJ18" s="252"/>
      <c r="KOK18" s="252"/>
      <c r="KOL18" s="252"/>
      <c r="KOM18" s="252"/>
      <c r="KON18" s="252"/>
      <c r="KOO18" s="252"/>
      <c r="KOP18" s="252"/>
      <c r="KOQ18" s="252"/>
      <c r="KOR18" s="252"/>
      <c r="KOS18" s="252"/>
      <c r="KOT18" s="252"/>
      <c r="KOU18" s="252"/>
      <c r="KOV18" s="252"/>
      <c r="KOW18" s="252"/>
      <c r="KOX18" s="252"/>
      <c r="KOY18" s="252"/>
      <c r="KOZ18" s="252"/>
      <c r="KPA18" s="252"/>
      <c r="KPB18" s="252"/>
      <c r="KPC18" s="252"/>
      <c r="KPD18" s="252"/>
      <c r="KPE18" s="252"/>
      <c r="KPF18" s="252"/>
      <c r="KPG18" s="252"/>
      <c r="KPH18" s="252"/>
      <c r="KPI18" s="252"/>
      <c r="KPJ18" s="252"/>
      <c r="KPK18" s="252"/>
      <c r="KPL18" s="252"/>
      <c r="KPM18" s="252"/>
      <c r="KPN18" s="252"/>
      <c r="KPO18" s="252"/>
      <c r="KPP18" s="252"/>
      <c r="KPQ18" s="252"/>
      <c r="KPR18" s="252"/>
      <c r="KPS18" s="252"/>
      <c r="KPT18" s="252"/>
      <c r="KPU18" s="252"/>
      <c r="KPV18" s="252"/>
      <c r="KPW18" s="252"/>
      <c r="KPX18" s="252"/>
      <c r="KPY18" s="252"/>
      <c r="KPZ18" s="252"/>
      <c r="KQA18" s="252"/>
      <c r="KQB18" s="252"/>
      <c r="KQC18" s="252"/>
      <c r="KQD18" s="252"/>
      <c r="KQE18" s="252"/>
      <c r="KQF18" s="252"/>
      <c r="KQG18" s="252"/>
      <c r="KQH18" s="252"/>
      <c r="KQI18" s="252"/>
      <c r="KQJ18" s="252"/>
      <c r="KQK18" s="252"/>
      <c r="KQL18" s="252"/>
      <c r="KQM18" s="252"/>
      <c r="KQN18" s="252"/>
      <c r="KQO18" s="252"/>
      <c r="KQP18" s="252"/>
      <c r="KQQ18" s="252"/>
      <c r="KQR18" s="252"/>
      <c r="KQS18" s="252"/>
      <c r="KQT18" s="252"/>
      <c r="KQU18" s="252"/>
      <c r="KQV18" s="252"/>
      <c r="KQW18" s="252"/>
      <c r="KQX18" s="252"/>
      <c r="KQY18" s="252"/>
      <c r="KQZ18" s="252"/>
      <c r="KRA18" s="252"/>
      <c r="KRB18" s="252"/>
      <c r="KRC18" s="252"/>
      <c r="KRD18" s="252"/>
      <c r="KRE18" s="252"/>
      <c r="KRF18" s="252"/>
      <c r="KRG18" s="252"/>
      <c r="KRH18" s="252"/>
      <c r="KRI18" s="252"/>
      <c r="KRJ18" s="252"/>
      <c r="KRK18" s="252"/>
      <c r="KRL18" s="252"/>
      <c r="KRM18" s="252"/>
      <c r="KRN18" s="252"/>
      <c r="KRO18" s="252"/>
      <c r="KRP18" s="252"/>
      <c r="KRQ18" s="252"/>
      <c r="KRR18" s="252"/>
      <c r="KRS18" s="252"/>
      <c r="KRT18" s="252"/>
      <c r="KRU18" s="252"/>
      <c r="KRV18" s="252"/>
      <c r="KRW18" s="252"/>
      <c r="KRX18" s="252"/>
      <c r="KRY18" s="252"/>
      <c r="KRZ18" s="252"/>
      <c r="KSA18" s="252"/>
      <c r="KSB18" s="252"/>
      <c r="KSC18" s="252"/>
      <c r="KSD18" s="252"/>
      <c r="KSE18" s="252"/>
      <c r="KSF18" s="252"/>
      <c r="KSG18" s="252"/>
      <c r="KSH18" s="252"/>
      <c r="KSI18" s="252"/>
      <c r="KSJ18" s="252"/>
      <c r="KSK18" s="252"/>
      <c r="KSL18" s="252"/>
      <c r="KSM18" s="252"/>
      <c r="KSN18" s="252"/>
      <c r="KSO18" s="252"/>
      <c r="KSP18" s="252"/>
      <c r="KSQ18" s="252"/>
      <c r="KSR18" s="252"/>
      <c r="KSS18" s="252"/>
      <c r="KST18" s="252"/>
      <c r="KSU18" s="252"/>
      <c r="KSV18" s="252"/>
      <c r="KSW18" s="252"/>
      <c r="KSX18" s="252"/>
      <c r="KSY18" s="252"/>
      <c r="KSZ18" s="252"/>
      <c r="KTA18" s="252"/>
      <c r="KTB18" s="252"/>
      <c r="KTC18" s="252"/>
      <c r="KTD18" s="252"/>
      <c r="KTE18" s="252"/>
      <c r="KTF18" s="252"/>
      <c r="KTG18" s="252"/>
      <c r="KTH18" s="252"/>
      <c r="KTI18" s="252"/>
      <c r="KTJ18" s="252"/>
      <c r="KTK18" s="252"/>
      <c r="KTL18" s="252"/>
      <c r="KTM18" s="252"/>
      <c r="KTN18" s="252"/>
      <c r="KTO18" s="252"/>
      <c r="KTP18" s="252"/>
      <c r="KTQ18" s="252"/>
      <c r="KTR18" s="252"/>
      <c r="KTS18" s="252"/>
      <c r="KTT18" s="252"/>
      <c r="KTU18" s="252"/>
      <c r="KTV18" s="252"/>
      <c r="KTW18" s="252"/>
      <c r="KTX18" s="252"/>
      <c r="KTY18" s="252"/>
      <c r="KTZ18" s="252"/>
      <c r="KUA18" s="252"/>
      <c r="KUB18" s="252"/>
      <c r="KUC18" s="252"/>
      <c r="KUD18" s="252"/>
      <c r="KUE18" s="252"/>
      <c r="KUF18" s="252"/>
      <c r="KUG18" s="252"/>
      <c r="KUH18" s="252"/>
      <c r="KUI18" s="252"/>
      <c r="KUJ18" s="252"/>
      <c r="KUK18" s="252"/>
      <c r="KUL18" s="252"/>
      <c r="KUM18" s="252"/>
      <c r="KUN18" s="252"/>
      <c r="KUO18" s="252"/>
      <c r="KUP18" s="252"/>
      <c r="KUQ18" s="252"/>
      <c r="KUR18" s="252"/>
      <c r="KUS18" s="252"/>
      <c r="KUT18" s="252"/>
      <c r="KUU18" s="252"/>
      <c r="KUV18" s="252"/>
      <c r="KUW18" s="252"/>
      <c r="KUX18" s="252"/>
      <c r="KUY18" s="252"/>
      <c r="KUZ18" s="252"/>
      <c r="KVA18" s="252"/>
      <c r="KVB18" s="252"/>
      <c r="KVC18" s="252"/>
      <c r="KVD18" s="252"/>
      <c r="KVE18" s="252"/>
      <c r="KVF18" s="252"/>
      <c r="KVG18" s="252"/>
      <c r="KVH18" s="252"/>
      <c r="KVI18" s="252"/>
      <c r="KVJ18" s="252"/>
      <c r="KVK18" s="252"/>
      <c r="KVL18" s="252"/>
      <c r="KVM18" s="252"/>
      <c r="KVN18" s="252"/>
      <c r="KVO18" s="252"/>
      <c r="KVP18" s="252"/>
      <c r="KVQ18" s="252"/>
      <c r="KVR18" s="252"/>
      <c r="KVS18" s="252"/>
      <c r="KVT18" s="252"/>
      <c r="KVU18" s="252"/>
      <c r="KVV18" s="252"/>
      <c r="KVW18" s="252"/>
      <c r="KVX18" s="252"/>
      <c r="KVY18" s="252"/>
      <c r="KVZ18" s="252"/>
      <c r="KWA18" s="252"/>
      <c r="KWB18" s="252"/>
      <c r="KWC18" s="252"/>
      <c r="KWD18" s="252"/>
      <c r="KWE18" s="252"/>
      <c r="KWF18" s="252"/>
      <c r="KWG18" s="252"/>
      <c r="KWH18" s="252"/>
      <c r="KWI18" s="252"/>
      <c r="KWJ18" s="252"/>
      <c r="KWK18" s="252"/>
      <c r="KWL18" s="252"/>
      <c r="KWM18" s="252"/>
      <c r="KWN18" s="252"/>
      <c r="KWO18" s="252"/>
      <c r="KWP18" s="252"/>
      <c r="KWQ18" s="252"/>
      <c r="KWR18" s="252"/>
      <c r="KWS18" s="252"/>
      <c r="KWT18" s="252"/>
      <c r="KWU18" s="252"/>
      <c r="KWV18" s="252"/>
      <c r="KWW18" s="252"/>
      <c r="KWX18" s="252"/>
      <c r="KWY18" s="252"/>
      <c r="KWZ18" s="252"/>
      <c r="KXA18" s="252"/>
      <c r="KXB18" s="252"/>
      <c r="KXC18" s="252"/>
      <c r="KXD18" s="252"/>
      <c r="KXE18" s="252"/>
      <c r="KXF18" s="252"/>
      <c r="KXG18" s="252"/>
      <c r="KXH18" s="252"/>
      <c r="KXI18" s="252"/>
      <c r="KXJ18" s="252"/>
      <c r="KXK18" s="252"/>
      <c r="KXL18" s="252"/>
      <c r="KXM18" s="252"/>
      <c r="KXN18" s="252"/>
      <c r="KXO18" s="252"/>
      <c r="KXP18" s="252"/>
      <c r="KXQ18" s="252"/>
      <c r="KXR18" s="252"/>
      <c r="KXS18" s="252"/>
      <c r="KXT18" s="252"/>
      <c r="KXU18" s="252"/>
      <c r="KXV18" s="252"/>
      <c r="KXW18" s="252"/>
      <c r="KXX18" s="252"/>
      <c r="KXY18" s="252"/>
      <c r="KXZ18" s="252"/>
      <c r="KYA18" s="252"/>
      <c r="KYB18" s="252"/>
      <c r="KYC18" s="252"/>
      <c r="KYD18" s="252"/>
      <c r="KYE18" s="252"/>
      <c r="KYF18" s="252"/>
      <c r="KYG18" s="252"/>
      <c r="KYH18" s="252"/>
      <c r="KYI18" s="252"/>
      <c r="KYJ18" s="252"/>
      <c r="KYK18" s="252"/>
      <c r="KYL18" s="252"/>
      <c r="KYM18" s="252"/>
      <c r="KYN18" s="252"/>
      <c r="KYO18" s="252"/>
      <c r="KYP18" s="252"/>
      <c r="KYQ18" s="252"/>
      <c r="KYR18" s="252"/>
      <c r="KYS18" s="252"/>
      <c r="KYT18" s="252"/>
      <c r="KYU18" s="252"/>
      <c r="KYV18" s="252"/>
      <c r="KYW18" s="252"/>
      <c r="KYX18" s="252"/>
      <c r="KYY18" s="252"/>
      <c r="KYZ18" s="252"/>
      <c r="KZA18" s="252"/>
      <c r="KZB18" s="252"/>
      <c r="KZC18" s="252"/>
      <c r="KZD18" s="252"/>
      <c r="KZE18" s="252"/>
      <c r="KZF18" s="252"/>
      <c r="KZG18" s="252"/>
      <c r="KZH18" s="252"/>
      <c r="KZI18" s="252"/>
      <c r="KZJ18" s="252"/>
      <c r="KZK18" s="252"/>
      <c r="KZL18" s="252"/>
      <c r="KZM18" s="252"/>
      <c r="KZN18" s="252"/>
      <c r="KZO18" s="252"/>
      <c r="KZP18" s="252"/>
      <c r="KZQ18" s="252"/>
      <c r="KZR18" s="252"/>
      <c r="KZS18" s="252"/>
      <c r="KZT18" s="252"/>
      <c r="KZU18" s="252"/>
      <c r="KZV18" s="252"/>
      <c r="KZW18" s="252"/>
      <c r="KZX18" s="252"/>
      <c r="KZY18" s="252"/>
      <c r="KZZ18" s="252"/>
      <c r="LAA18" s="252"/>
      <c r="LAB18" s="252"/>
      <c r="LAC18" s="252"/>
      <c r="LAD18" s="252"/>
      <c r="LAE18" s="252"/>
      <c r="LAF18" s="252"/>
      <c r="LAG18" s="252"/>
      <c r="LAH18" s="252"/>
      <c r="LAI18" s="252"/>
      <c r="LAJ18" s="252"/>
      <c r="LAK18" s="252"/>
      <c r="LAL18" s="252"/>
      <c r="LAM18" s="252"/>
      <c r="LAN18" s="252"/>
      <c r="LAO18" s="252"/>
      <c r="LAP18" s="252"/>
      <c r="LAQ18" s="252"/>
      <c r="LAR18" s="252"/>
      <c r="LAS18" s="252"/>
      <c r="LAT18" s="252"/>
      <c r="LAU18" s="252"/>
      <c r="LAV18" s="252"/>
      <c r="LAW18" s="252"/>
      <c r="LAX18" s="252"/>
      <c r="LAY18" s="252"/>
      <c r="LAZ18" s="252"/>
      <c r="LBA18" s="252"/>
      <c r="LBB18" s="252"/>
      <c r="LBC18" s="252"/>
      <c r="LBD18" s="252"/>
      <c r="LBE18" s="252"/>
      <c r="LBF18" s="252"/>
      <c r="LBG18" s="252"/>
      <c r="LBH18" s="252"/>
      <c r="LBI18" s="252"/>
      <c r="LBJ18" s="252"/>
      <c r="LBK18" s="252"/>
      <c r="LBL18" s="252"/>
      <c r="LBM18" s="252"/>
      <c r="LBN18" s="252"/>
      <c r="LBO18" s="252"/>
      <c r="LBP18" s="252"/>
      <c r="LBQ18" s="252"/>
      <c r="LBR18" s="252"/>
      <c r="LBS18" s="252"/>
      <c r="LBT18" s="252"/>
      <c r="LBU18" s="252"/>
      <c r="LBV18" s="252"/>
      <c r="LBW18" s="252"/>
      <c r="LBX18" s="252"/>
      <c r="LBY18" s="252"/>
      <c r="LBZ18" s="252"/>
      <c r="LCA18" s="252"/>
      <c r="LCB18" s="252"/>
      <c r="LCC18" s="252"/>
      <c r="LCD18" s="252"/>
      <c r="LCE18" s="252"/>
      <c r="LCF18" s="252"/>
      <c r="LCG18" s="252"/>
      <c r="LCH18" s="252"/>
      <c r="LCI18" s="252"/>
      <c r="LCJ18" s="252"/>
      <c r="LCK18" s="252"/>
      <c r="LCL18" s="252"/>
      <c r="LCM18" s="252"/>
      <c r="LCN18" s="252"/>
      <c r="LCO18" s="252"/>
      <c r="LCP18" s="252"/>
      <c r="LCQ18" s="252"/>
      <c r="LCR18" s="252"/>
      <c r="LCS18" s="252"/>
      <c r="LCT18" s="252"/>
      <c r="LCU18" s="252"/>
      <c r="LCV18" s="252"/>
      <c r="LCW18" s="252"/>
      <c r="LCX18" s="252"/>
      <c r="LCY18" s="252"/>
      <c r="LCZ18" s="252"/>
      <c r="LDA18" s="252"/>
      <c r="LDB18" s="252"/>
      <c r="LDC18" s="252"/>
      <c r="LDD18" s="252"/>
      <c r="LDE18" s="252"/>
      <c r="LDF18" s="252"/>
      <c r="LDG18" s="252"/>
      <c r="LDH18" s="252"/>
      <c r="LDI18" s="252"/>
      <c r="LDJ18" s="252"/>
      <c r="LDK18" s="252"/>
      <c r="LDL18" s="252"/>
      <c r="LDM18" s="252"/>
      <c r="LDN18" s="252"/>
      <c r="LDO18" s="252"/>
      <c r="LDP18" s="252"/>
      <c r="LDQ18" s="252"/>
      <c r="LDR18" s="252"/>
      <c r="LDS18" s="252"/>
      <c r="LDT18" s="252"/>
      <c r="LDU18" s="252"/>
      <c r="LDV18" s="252"/>
      <c r="LDW18" s="252"/>
      <c r="LDX18" s="252"/>
      <c r="LDY18" s="252"/>
      <c r="LDZ18" s="252"/>
      <c r="LEA18" s="252"/>
      <c r="LEB18" s="252"/>
      <c r="LEC18" s="252"/>
      <c r="LED18" s="252"/>
      <c r="LEE18" s="252"/>
      <c r="LEF18" s="252"/>
      <c r="LEG18" s="252"/>
      <c r="LEH18" s="252"/>
      <c r="LEI18" s="252"/>
      <c r="LEJ18" s="252"/>
      <c r="LEK18" s="252"/>
      <c r="LEL18" s="252"/>
      <c r="LEM18" s="252"/>
      <c r="LEN18" s="252"/>
      <c r="LEO18" s="252"/>
      <c r="LEP18" s="252"/>
      <c r="LEQ18" s="252"/>
      <c r="LER18" s="252"/>
      <c r="LES18" s="252"/>
      <c r="LET18" s="252"/>
      <c r="LEU18" s="252"/>
      <c r="LEV18" s="252"/>
      <c r="LEW18" s="252"/>
      <c r="LEX18" s="252"/>
      <c r="LEY18" s="252"/>
      <c r="LEZ18" s="252"/>
      <c r="LFA18" s="252"/>
      <c r="LFB18" s="252"/>
      <c r="LFC18" s="252"/>
      <c r="LFD18" s="252"/>
      <c r="LFE18" s="252"/>
      <c r="LFF18" s="252"/>
      <c r="LFG18" s="252"/>
      <c r="LFH18" s="252"/>
      <c r="LFI18" s="252"/>
      <c r="LFJ18" s="252"/>
      <c r="LFK18" s="252"/>
      <c r="LFL18" s="252"/>
      <c r="LFM18" s="252"/>
      <c r="LFN18" s="252"/>
      <c r="LFO18" s="252"/>
      <c r="LFP18" s="252"/>
      <c r="LFQ18" s="252"/>
      <c r="LFR18" s="252"/>
      <c r="LFS18" s="252"/>
      <c r="LFT18" s="252"/>
      <c r="LFU18" s="252"/>
      <c r="LFV18" s="252"/>
      <c r="LFW18" s="252"/>
      <c r="LFX18" s="252"/>
      <c r="LFY18" s="252"/>
      <c r="LFZ18" s="252"/>
      <c r="LGA18" s="252"/>
      <c r="LGB18" s="252"/>
      <c r="LGC18" s="252"/>
      <c r="LGD18" s="252"/>
      <c r="LGE18" s="252"/>
      <c r="LGF18" s="252"/>
      <c r="LGG18" s="252"/>
      <c r="LGH18" s="252"/>
      <c r="LGI18" s="252"/>
      <c r="LGJ18" s="252"/>
      <c r="LGK18" s="252"/>
      <c r="LGL18" s="252"/>
      <c r="LGM18" s="252"/>
      <c r="LGN18" s="252"/>
      <c r="LGO18" s="252"/>
      <c r="LGP18" s="252"/>
      <c r="LGQ18" s="252"/>
      <c r="LGR18" s="252"/>
      <c r="LGS18" s="252"/>
      <c r="LGT18" s="252"/>
      <c r="LGU18" s="252"/>
      <c r="LGV18" s="252"/>
      <c r="LGW18" s="252"/>
      <c r="LGX18" s="252"/>
      <c r="LGY18" s="252"/>
      <c r="LGZ18" s="252"/>
      <c r="LHA18" s="252"/>
      <c r="LHB18" s="252"/>
      <c r="LHC18" s="252"/>
      <c r="LHD18" s="252"/>
      <c r="LHE18" s="252"/>
      <c r="LHF18" s="252"/>
      <c r="LHG18" s="252"/>
      <c r="LHH18" s="252"/>
      <c r="LHI18" s="252"/>
      <c r="LHJ18" s="252"/>
      <c r="LHK18" s="252"/>
      <c r="LHL18" s="252"/>
      <c r="LHM18" s="252"/>
      <c r="LHN18" s="252"/>
      <c r="LHO18" s="252"/>
      <c r="LHP18" s="252"/>
      <c r="LHQ18" s="252"/>
      <c r="LHR18" s="252"/>
      <c r="LHS18" s="252"/>
      <c r="LHT18" s="252"/>
      <c r="LHU18" s="252"/>
      <c r="LHV18" s="252"/>
      <c r="LHW18" s="252"/>
      <c r="LHX18" s="252"/>
      <c r="LHY18" s="252"/>
      <c r="LHZ18" s="252"/>
      <c r="LIA18" s="252"/>
      <c r="LIB18" s="252"/>
      <c r="LIC18" s="252"/>
      <c r="LID18" s="252"/>
      <c r="LIE18" s="252"/>
      <c r="LIF18" s="252"/>
      <c r="LIG18" s="252"/>
      <c r="LIH18" s="252"/>
      <c r="LII18" s="252"/>
      <c r="LIJ18" s="252"/>
      <c r="LIK18" s="252"/>
      <c r="LIL18" s="252"/>
      <c r="LIM18" s="252"/>
      <c r="LIN18" s="252"/>
      <c r="LIO18" s="252"/>
      <c r="LIP18" s="252"/>
      <c r="LIQ18" s="252"/>
      <c r="LIR18" s="252"/>
      <c r="LIS18" s="252"/>
      <c r="LIT18" s="252"/>
      <c r="LIU18" s="252"/>
      <c r="LIV18" s="252"/>
      <c r="LIW18" s="252"/>
      <c r="LIX18" s="252"/>
      <c r="LIY18" s="252"/>
      <c r="LIZ18" s="252"/>
      <c r="LJA18" s="252"/>
      <c r="LJB18" s="252"/>
      <c r="LJC18" s="252"/>
      <c r="LJD18" s="252"/>
      <c r="LJE18" s="252"/>
      <c r="LJF18" s="252"/>
      <c r="LJG18" s="252"/>
      <c r="LJH18" s="252"/>
      <c r="LJI18" s="252"/>
      <c r="LJJ18" s="252"/>
      <c r="LJK18" s="252"/>
      <c r="LJL18" s="252"/>
      <c r="LJM18" s="252"/>
      <c r="LJN18" s="252"/>
      <c r="LJO18" s="252"/>
      <c r="LJP18" s="252"/>
      <c r="LJQ18" s="252"/>
      <c r="LJR18" s="252"/>
      <c r="LJS18" s="252"/>
      <c r="LJT18" s="252"/>
      <c r="LJU18" s="252"/>
      <c r="LJV18" s="252"/>
      <c r="LJW18" s="252"/>
      <c r="LJX18" s="252"/>
      <c r="LJY18" s="252"/>
      <c r="LJZ18" s="252"/>
      <c r="LKA18" s="252"/>
      <c r="LKB18" s="252"/>
      <c r="LKC18" s="252"/>
      <c r="LKD18" s="252"/>
      <c r="LKE18" s="252"/>
      <c r="LKF18" s="252"/>
      <c r="LKG18" s="252"/>
      <c r="LKH18" s="252"/>
      <c r="LKI18" s="252"/>
      <c r="LKJ18" s="252"/>
      <c r="LKK18" s="252"/>
      <c r="LKL18" s="252"/>
      <c r="LKM18" s="252"/>
      <c r="LKN18" s="252"/>
      <c r="LKO18" s="252"/>
      <c r="LKP18" s="252"/>
      <c r="LKQ18" s="252"/>
      <c r="LKR18" s="252"/>
      <c r="LKS18" s="252"/>
      <c r="LKT18" s="252"/>
      <c r="LKU18" s="252"/>
      <c r="LKV18" s="252"/>
      <c r="LKW18" s="252"/>
      <c r="LKX18" s="252"/>
      <c r="LKY18" s="252"/>
      <c r="LKZ18" s="252"/>
      <c r="LLA18" s="252"/>
      <c r="LLB18" s="252"/>
      <c r="LLC18" s="252"/>
      <c r="LLD18" s="252"/>
      <c r="LLE18" s="252"/>
      <c r="LLF18" s="252"/>
      <c r="LLG18" s="252"/>
      <c r="LLH18" s="252"/>
      <c r="LLI18" s="252"/>
      <c r="LLJ18" s="252"/>
      <c r="LLK18" s="252"/>
      <c r="LLL18" s="252"/>
      <c r="LLM18" s="252"/>
      <c r="LLN18" s="252"/>
      <c r="LLO18" s="252"/>
      <c r="LLP18" s="252"/>
      <c r="LLQ18" s="252"/>
      <c r="LLR18" s="252"/>
      <c r="LLS18" s="252"/>
      <c r="LLT18" s="252"/>
      <c r="LLU18" s="252"/>
      <c r="LLV18" s="252"/>
      <c r="LLW18" s="252"/>
      <c r="LLX18" s="252"/>
      <c r="LLY18" s="252"/>
      <c r="LLZ18" s="252"/>
      <c r="LMA18" s="252"/>
      <c r="LMB18" s="252"/>
      <c r="LMC18" s="252"/>
      <c r="LMD18" s="252"/>
      <c r="LME18" s="252"/>
      <c r="LMF18" s="252"/>
      <c r="LMG18" s="252"/>
      <c r="LMH18" s="252"/>
      <c r="LMI18" s="252"/>
      <c r="LMJ18" s="252"/>
      <c r="LMK18" s="252"/>
      <c r="LML18" s="252"/>
      <c r="LMM18" s="252"/>
      <c r="LMN18" s="252"/>
      <c r="LMO18" s="252"/>
      <c r="LMP18" s="252"/>
      <c r="LMQ18" s="252"/>
      <c r="LMR18" s="252"/>
      <c r="LMS18" s="252"/>
      <c r="LMT18" s="252"/>
      <c r="LMU18" s="252"/>
      <c r="LMV18" s="252"/>
      <c r="LMW18" s="252"/>
      <c r="LMX18" s="252"/>
      <c r="LMY18" s="252"/>
      <c r="LMZ18" s="252"/>
      <c r="LNA18" s="252"/>
      <c r="LNB18" s="252"/>
      <c r="LNC18" s="252"/>
      <c r="LND18" s="252"/>
      <c r="LNE18" s="252"/>
      <c r="LNF18" s="252"/>
      <c r="LNG18" s="252"/>
      <c r="LNH18" s="252"/>
      <c r="LNI18" s="252"/>
      <c r="LNJ18" s="252"/>
      <c r="LNK18" s="252"/>
      <c r="LNL18" s="252"/>
      <c r="LNM18" s="252"/>
      <c r="LNN18" s="252"/>
      <c r="LNO18" s="252"/>
      <c r="LNP18" s="252"/>
      <c r="LNQ18" s="252"/>
      <c r="LNR18" s="252"/>
      <c r="LNS18" s="252"/>
      <c r="LNT18" s="252"/>
      <c r="LNU18" s="252"/>
      <c r="LNV18" s="252"/>
      <c r="LNW18" s="252"/>
      <c r="LNX18" s="252"/>
      <c r="LNY18" s="252"/>
      <c r="LNZ18" s="252"/>
      <c r="LOA18" s="252"/>
      <c r="LOB18" s="252"/>
      <c r="LOC18" s="252"/>
      <c r="LOD18" s="252"/>
      <c r="LOE18" s="252"/>
      <c r="LOF18" s="252"/>
      <c r="LOG18" s="252"/>
      <c r="LOH18" s="252"/>
      <c r="LOI18" s="252"/>
      <c r="LOJ18" s="252"/>
      <c r="LOK18" s="252"/>
      <c r="LOL18" s="252"/>
      <c r="LOM18" s="252"/>
      <c r="LON18" s="252"/>
      <c r="LOO18" s="252"/>
      <c r="LOP18" s="252"/>
      <c r="LOQ18" s="252"/>
      <c r="LOR18" s="252"/>
      <c r="LOS18" s="252"/>
      <c r="LOT18" s="252"/>
      <c r="LOU18" s="252"/>
      <c r="LOV18" s="252"/>
      <c r="LOW18" s="252"/>
      <c r="LOX18" s="252"/>
      <c r="LOY18" s="252"/>
      <c r="LOZ18" s="252"/>
      <c r="LPA18" s="252"/>
      <c r="LPB18" s="252"/>
      <c r="LPC18" s="252"/>
      <c r="LPD18" s="252"/>
      <c r="LPE18" s="252"/>
      <c r="LPF18" s="252"/>
      <c r="LPG18" s="252"/>
      <c r="LPH18" s="252"/>
      <c r="LPI18" s="252"/>
      <c r="LPJ18" s="252"/>
      <c r="LPK18" s="252"/>
      <c r="LPL18" s="252"/>
      <c r="LPM18" s="252"/>
      <c r="LPN18" s="252"/>
      <c r="LPO18" s="252"/>
      <c r="LPP18" s="252"/>
      <c r="LPQ18" s="252"/>
      <c r="LPR18" s="252"/>
      <c r="LPS18" s="252"/>
      <c r="LPT18" s="252"/>
      <c r="LPU18" s="252"/>
      <c r="LPV18" s="252"/>
      <c r="LPW18" s="252"/>
      <c r="LPX18" s="252"/>
      <c r="LPY18" s="252"/>
      <c r="LPZ18" s="252"/>
      <c r="LQA18" s="252"/>
      <c r="LQB18" s="252"/>
      <c r="LQC18" s="252"/>
      <c r="LQD18" s="252"/>
      <c r="LQE18" s="252"/>
      <c r="LQF18" s="252"/>
      <c r="LQG18" s="252"/>
      <c r="LQH18" s="252"/>
      <c r="LQI18" s="252"/>
      <c r="LQJ18" s="252"/>
      <c r="LQK18" s="252"/>
      <c r="LQL18" s="252"/>
      <c r="LQM18" s="252"/>
      <c r="LQN18" s="252"/>
      <c r="LQO18" s="252"/>
      <c r="LQP18" s="252"/>
      <c r="LQQ18" s="252"/>
      <c r="LQR18" s="252"/>
      <c r="LQS18" s="252"/>
      <c r="LQT18" s="252"/>
      <c r="LQU18" s="252"/>
      <c r="LQV18" s="252"/>
      <c r="LQW18" s="252"/>
      <c r="LQX18" s="252"/>
      <c r="LQY18" s="252"/>
      <c r="LQZ18" s="252"/>
      <c r="LRA18" s="252"/>
      <c r="LRB18" s="252"/>
      <c r="LRC18" s="252"/>
      <c r="LRD18" s="252"/>
      <c r="LRE18" s="252"/>
      <c r="LRF18" s="252"/>
      <c r="LRG18" s="252"/>
      <c r="LRH18" s="252"/>
      <c r="LRI18" s="252"/>
      <c r="LRJ18" s="252"/>
      <c r="LRK18" s="252"/>
      <c r="LRL18" s="252"/>
      <c r="LRM18" s="252"/>
      <c r="LRN18" s="252"/>
      <c r="LRO18" s="252"/>
      <c r="LRP18" s="252"/>
      <c r="LRQ18" s="252"/>
      <c r="LRR18" s="252"/>
      <c r="LRS18" s="252"/>
      <c r="LRT18" s="252"/>
      <c r="LRU18" s="252"/>
      <c r="LRV18" s="252"/>
      <c r="LRW18" s="252"/>
      <c r="LRX18" s="252"/>
      <c r="LRY18" s="252"/>
      <c r="LRZ18" s="252"/>
      <c r="LSA18" s="252"/>
      <c r="LSB18" s="252"/>
      <c r="LSC18" s="252"/>
      <c r="LSD18" s="252"/>
      <c r="LSE18" s="252"/>
      <c r="LSF18" s="252"/>
      <c r="LSG18" s="252"/>
      <c r="LSH18" s="252"/>
      <c r="LSI18" s="252"/>
      <c r="LSJ18" s="252"/>
      <c r="LSK18" s="252"/>
      <c r="LSL18" s="252"/>
      <c r="LSM18" s="252"/>
      <c r="LSN18" s="252"/>
      <c r="LSO18" s="252"/>
      <c r="LSP18" s="252"/>
      <c r="LSQ18" s="252"/>
      <c r="LSR18" s="252"/>
      <c r="LSS18" s="252"/>
      <c r="LST18" s="252"/>
      <c r="LSU18" s="252"/>
      <c r="LSV18" s="252"/>
      <c r="LSW18" s="252"/>
      <c r="LSX18" s="252"/>
      <c r="LSY18" s="252"/>
      <c r="LSZ18" s="252"/>
      <c r="LTA18" s="252"/>
      <c r="LTB18" s="252"/>
      <c r="LTC18" s="252"/>
      <c r="LTD18" s="252"/>
      <c r="LTE18" s="252"/>
      <c r="LTF18" s="252"/>
      <c r="LTG18" s="252"/>
      <c r="LTH18" s="252"/>
      <c r="LTI18" s="252"/>
      <c r="LTJ18" s="252"/>
      <c r="LTK18" s="252"/>
      <c r="LTL18" s="252"/>
      <c r="LTM18" s="252"/>
      <c r="LTN18" s="252"/>
      <c r="LTO18" s="252"/>
      <c r="LTP18" s="252"/>
      <c r="LTQ18" s="252"/>
      <c r="LTR18" s="252"/>
      <c r="LTS18" s="252"/>
      <c r="LTT18" s="252"/>
      <c r="LTU18" s="252"/>
      <c r="LTV18" s="252"/>
      <c r="LTW18" s="252"/>
      <c r="LTX18" s="252"/>
      <c r="LTY18" s="252"/>
      <c r="LTZ18" s="252"/>
      <c r="LUA18" s="252"/>
      <c r="LUB18" s="252"/>
      <c r="LUC18" s="252"/>
      <c r="LUD18" s="252"/>
      <c r="LUE18" s="252"/>
      <c r="LUF18" s="252"/>
      <c r="LUG18" s="252"/>
      <c r="LUH18" s="252"/>
      <c r="LUI18" s="252"/>
      <c r="LUJ18" s="252"/>
      <c r="LUK18" s="252"/>
      <c r="LUL18" s="252"/>
      <c r="LUM18" s="252"/>
      <c r="LUN18" s="252"/>
      <c r="LUO18" s="252"/>
      <c r="LUP18" s="252"/>
      <c r="LUQ18" s="252"/>
      <c r="LUR18" s="252"/>
      <c r="LUS18" s="252"/>
      <c r="LUT18" s="252"/>
      <c r="LUU18" s="252"/>
      <c r="LUV18" s="252"/>
      <c r="LUW18" s="252"/>
      <c r="LUX18" s="252"/>
      <c r="LUY18" s="252"/>
      <c r="LUZ18" s="252"/>
      <c r="LVA18" s="252"/>
      <c r="LVB18" s="252"/>
      <c r="LVC18" s="252"/>
      <c r="LVD18" s="252"/>
      <c r="LVE18" s="252"/>
      <c r="LVF18" s="252"/>
      <c r="LVG18" s="252"/>
      <c r="LVH18" s="252"/>
      <c r="LVI18" s="252"/>
      <c r="LVJ18" s="252"/>
      <c r="LVK18" s="252"/>
      <c r="LVL18" s="252"/>
      <c r="LVM18" s="252"/>
      <c r="LVN18" s="252"/>
      <c r="LVO18" s="252"/>
      <c r="LVP18" s="252"/>
      <c r="LVQ18" s="252"/>
      <c r="LVR18" s="252"/>
      <c r="LVS18" s="252"/>
      <c r="LVT18" s="252"/>
      <c r="LVU18" s="252"/>
      <c r="LVV18" s="252"/>
      <c r="LVW18" s="252"/>
      <c r="LVX18" s="252"/>
      <c r="LVY18" s="252"/>
      <c r="LVZ18" s="252"/>
      <c r="LWA18" s="252"/>
      <c r="LWB18" s="252"/>
      <c r="LWC18" s="252"/>
      <c r="LWD18" s="252"/>
      <c r="LWE18" s="252"/>
      <c r="LWF18" s="252"/>
      <c r="LWG18" s="252"/>
      <c r="LWH18" s="252"/>
      <c r="LWI18" s="252"/>
      <c r="LWJ18" s="252"/>
      <c r="LWK18" s="252"/>
      <c r="LWL18" s="252"/>
      <c r="LWM18" s="252"/>
      <c r="LWN18" s="252"/>
      <c r="LWO18" s="252"/>
      <c r="LWP18" s="252"/>
      <c r="LWQ18" s="252"/>
      <c r="LWR18" s="252"/>
      <c r="LWS18" s="252"/>
      <c r="LWT18" s="252"/>
      <c r="LWU18" s="252"/>
      <c r="LWV18" s="252"/>
      <c r="LWW18" s="252"/>
      <c r="LWX18" s="252"/>
      <c r="LWY18" s="252"/>
      <c r="LWZ18" s="252"/>
      <c r="LXA18" s="252"/>
      <c r="LXB18" s="252"/>
      <c r="LXC18" s="252"/>
      <c r="LXD18" s="252"/>
      <c r="LXE18" s="252"/>
      <c r="LXF18" s="252"/>
      <c r="LXG18" s="252"/>
      <c r="LXH18" s="252"/>
      <c r="LXI18" s="252"/>
      <c r="LXJ18" s="252"/>
      <c r="LXK18" s="252"/>
      <c r="LXL18" s="252"/>
      <c r="LXM18" s="252"/>
      <c r="LXN18" s="252"/>
      <c r="LXO18" s="252"/>
      <c r="LXP18" s="252"/>
      <c r="LXQ18" s="252"/>
      <c r="LXR18" s="252"/>
      <c r="LXS18" s="252"/>
      <c r="LXT18" s="252"/>
      <c r="LXU18" s="252"/>
      <c r="LXV18" s="252"/>
      <c r="LXW18" s="252"/>
      <c r="LXX18" s="252"/>
      <c r="LXY18" s="252"/>
      <c r="LXZ18" s="252"/>
      <c r="LYA18" s="252"/>
      <c r="LYB18" s="252"/>
      <c r="LYC18" s="252"/>
      <c r="LYD18" s="252"/>
      <c r="LYE18" s="252"/>
      <c r="LYF18" s="252"/>
      <c r="LYG18" s="252"/>
      <c r="LYH18" s="252"/>
      <c r="LYI18" s="252"/>
      <c r="LYJ18" s="252"/>
      <c r="LYK18" s="252"/>
      <c r="LYL18" s="252"/>
      <c r="LYM18" s="252"/>
      <c r="LYN18" s="252"/>
      <c r="LYO18" s="252"/>
      <c r="LYP18" s="252"/>
      <c r="LYQ18" s="252"/>
      <c r="LYR18" s="252"/>
      <c r="LYS18" s="252"/>
      <c r="LYT18" s="252"/>
      <c r="LYU18" s="252"/>
      <c r="LYV18" s="252"/>
      <c r="LYW18" s="252"/>
      <c r="LYX18" s="252"/>
      <c r="LYY18" s="252"/>
      <c r="LYZ18" s="252"/>
      <c r="LZA18" s="252"/>
      <c r="LZB18" s="252"/>
      <c r="LZC18" s="252"/>
      <c r="LZD18" s="252"/>
      <c r="LZE18" s="252"/>
      <c r="LZF18" s="252"/>
      <c r="LZG18" s="252"/>
      <c r="LZH18" s="252"/>
      <c r="LZI18" s="252"/>
      <c r="LZJ18" s="252"/>
      <c r="LZK18" s="252"/>
      <c r="LZL18" s="252"/>
      <c r="LZM18" s="252"/>
      <c r="LZN18" s="252"/>
      <c r="LZO18" s="252"/>
      <c r="LZP18" s="252"/>
      <c r="LZQ18" s="252"/>
      <c r="LZR18" s="252"/>
      <c r="LZS18" s="252"/>
      <c r="LZT18" s="252"/>
      <c r="LZU18" s="252"/>
      <c r="LZV18" s="252"/>
      <c r="LZW18" s="252"/>
      <c r="LZX18" s="252"/>
      <c r="LZY18" s="252"/>
      <c r="LZZ18" s="252"/>
      <c r="MAA18" s="252"/>
      <c r="MAB18" s="252"/>
      <c r="MAC18" s="252"/>
      <c r="MAD18" s="252"/>
      <c r="MAE18" s="252"/>
      <c r="MAF18" s="252"/>
      <c r="MAG18" s="252"/>
      <c r="MAH18" s="252"/>
      <c r="MAI18" s="252"/>
      <c r="MAJ18" s="252"/>
      <c r="MAK18" s="252"/>
      <c r="MAL18" s="252"/>
      <c r="MAM18" s="252"/>
      <c r="MAN18" s="252"/>
      <c r="MAO18" s="252"/>
      <c r="MAP18" s="252"/>
      <c r="MAQ18" s="252"/>
      <c r="MAR18" s="252"/>
      <c r="MAS18" s="252"/>
      <c r="MAT18" s="252"/>
      <c r="MAU18" s="252"/>
      <c r="MAV18" s="252"/>
      <c r="MAW18" s="252"/>
      <c r="MAX18" s="252"/>
      <c r="MAY18" s="252"/>
      <c r="MAZ18" s="252"/>
      <c r="MBA18" s="252"/>
      <c r="MBB18" s="252"/>
      <c r="MBC18" s="252"/>
      <c r="MBD18" s="252"/>
      <c r="MBE18" s="252"/>
      <c r="MBF18" s="252"/>
      <c r="MBG18" s="252"/>
      <c r="MBH18" s="252"/>
      <c r="MBI18" s="252"/>
      <c r="MBJ18" s="252"/>
      <c r="MBK18" s="252"/>
      <c r="MBL18" s="252"/>
      <c r="MBM18" s="252"/>
      <c r="MBN18" s="252"/>
      <c r="MBO18" s="252"/>
      <c r="MBP18" s="252"/>
      <c r="MBQ18" s="252"/>
      <c r="MBR18" s="252"/>
      <c r="MBS18" s="252"/>
      <c r="MBT18" s="252"/>
      <c r="MBU18" s="252"/>
      <c r="MBV18" s="252"/>
      <c r="MBW18" s="252"/>
      <c r="MBX18" s="252"/>
      <c r="MBY18" s="252"/>
      <c r="MBZ18" s="252"/>
      <c r="MCA18" s="252"/>
      <c r="MCB18" s="252"/>
      <c r="MCC18" s="252"/>
      <c r="MCD18" s="252"/>
      <c r="MCE18" s="252"/>
      <c r="MCF18" s="252"/>
      <c r="MCG18" s="252"/>
      <c r="MCH18" s="252"/>
      <c r="MCI18" s="252"/>
      <c r="MCJ18" s="252"/>
      <c r="MCK18" s="252"/>
      <c r="MCL18" s="252"/>
      <c r="MCM18" s="252"/>
      <c r="MCN18" s="252"/>
      <c r="MCO18" s="252"/>
      <c r="MCP18" s="252"/>
      <c r="MCQ18" s="252"/>
      <c r="MCR18" s="252"/>
      <c r="MCS18" s="252"/>
      <c r="MCT18" s="252"/>
      <c r="MCU18" s="252"/>
      <c r="MCV18" s="252"/>
      <c r="MCW18" s="252"/>
      <c r="MCX18" s="252"/>
      <c r="MCY18" s="252"/>
      <c r="MCZ18" s="252"/>
      <c r="MDA18" s="252"/>
      <c r="MDB18" s="252"/>
      <c r="MDC18" s="252"/>
      <c r="MDD18" s="252"/>
      <c r="MDE18" s="252"/>
      <c r="MDF18" s="252"/>
      <c r="MDG18" s="252"/>
      <c r="MDH18" s="252"/>
      <c r="MDI18" s="252"/>
      <c r="MDJ18" s="252"/>
      <c r="MDK18" s="252"/>
      <c r="MDL18" s="252"/>
      <c r="MDM18" s="252"/>
      <c r="MDN18" s="252"/>
      <c r="MDO18" s="252"/>
      <c r="MDP18" s="252"/>
      <c r="MDQ18" s="252"/>
      <c r="MDR18" s="252"/>
      <c r="MDS18" s="252"/>
      <c r="MDT18" s="252"/>
      <c r="MDU18" s="252"/>
      <c r="MDV18" s="252"/>
      <c r="MDW18" s="252"/>
      <c r="MDX18" s="252"/>
      <c r="MDY18" s="252"/>
      <c r="MDZ18" s="252"/>
      <c r="MEA18" s="252"/>
      <c r="MEB18" s="252"/>
      <c r="MEC18" s="252"/>
      <c r="MED18" s="252"/>
      <c r="MEE18" s="252"/>
      <c r="MEF18" s="252"/>
      <c r="MEG18" s="252"/>
      <c r="MEH18" s="252"/>
      <c r="MEI18" s="252"/>
      <c r="MEJ18" s="252"/>
      <c r="MEK18" s="252"/>
      <c r="MEL18" s="252"/>
      <c r="MEM18" s="252"/>
      <c r="MEN18" s="252"/>
      <c r="MEO18" s="252"/>
      <c r="MEP18" s="252"/>
      <c r="MEQ18" s="252"/>
      <c r="MER18" s="252"/>
      <c r="MES18" s="252"/>
      <c r="MET18" s="252"/>
      <c r="MEU18" s="252"/>
      <c r="MEV18" s="252"/>
      <c r="MEW18" s="252"/>
      <c r="MEX18" s="252"/>
      <c r="MEY18" s="252"/>
      <c r="MEZ18" s="252"/>
      <c r="MFA18" s="252"/>
      <c r="MFB18" s="252"/>
      <c r="MFC18" s="252"/>
      <c r="MFD18" s="252"/>
      <c r="MFE18" s="252"/>
      <c r="MFF18" s="252"/>
      <c r="MFG18" s="252"/>
      <c r="MFH18" s="252"/>
      <c r="MFI18" s="252"/>
      <c r="MFJ18" s="252"/>
      <c r="MFK18" s="252"/>
      <c r="MFL18" s="252"/>
      <c r="MFM18" s="252"/>
      <c r="MFN18" s="252"/>
      <c r="MFO18" s="252"/>
      <c r="MFP18" s="252"/>
      <c r="MFQ18" s="252"/>
      <c r="MFR18" s="252"/>
      <c r="MFS18" s="252"/>
      <c r="MFT18" s="252"/>
      <c r="MFU18" s="252"/>
      <c r="MFV18" s="252"/>
      <c r="MFW18" s="252"/>
      <c r="MFX18" s="252"/>
      <c r="MFY18" s="252"/>
      <c r="MFZ18" s="252"/>
      <c r="MGA18" s="252"/>
      <c r="MGB18" s="252"/>
      <c r="MGC18" s="252"/>
      <c r="MGD18" s="252"/>
      <c r="MGE18" s="252"/>
      <c r="MGF18" s="252"/>
      <c r="MGG18" s="252"/>
      <c r="MGH18" s="252"/>
      <c r="MGI18" s="252"/>
      <c r="MGJ18" s="252"/>
      <c r="MGK18" s="252"/>
      <c r="MGL18" s="252"/>
      <c r="MGM18" s="252"/>
      <c r="MGN18" s="252"/>
      <c r="MGO18" s="252"/>
      <c r="MGP18" s="252"/>
      <c r="MGQ18" s="252"/>
      <c r="MGR18" s="252"/>
      <c r="MGS18" s="252"/>
      <c r="MGT18" s="252"/>
      <c r="MGU18" s="252"/>
      <c r="MGV18" s="252"/>
      <c r="MGW18" s="252"/>
      <c r="MGX18" s="252"/>
      <c r="MGY18" s="252"/>
      <c r="MGZ18" s="252"/>
      <c r="MHA18" s="252"/>
      <c r="MHB18" s="252"/>
      <c r="MHC18" s="252"/>
      <c r="MHD18" s="252"/>
      <c r="MHE18" s="252"/>
      <c r="MHF18" s="252"/>
      <c r="MHG18" s="252"/>
      <c r="MHH18" s="252"/>
      <c r="MHI18" s="252"/>
      <c r="MHJ18" s="252"/>
      <c r="MHK18" s="252"/>
      <c r="MHL18" s="252"/>
      <c r="MHM18" s="252"/>
      <c r="MHN18" s="252"/>
      <c r="MHO18" s="252"/>
      <c r="MHP18" s="252"/>
      <c r="MHQ18" s="252"/>
      <c r="MHR18" s="252"/>
      <c r="MHS18" s="252"/>
      <c r="MHT18" s="252"/>
      <c r="MHU18" s="252"/>
      <c r="MHV18" s="252"/>
      <c r="MHW18" s="252"/>
      <c r="MHX18" s="252"/>
      <c r="MHY18" s="252"/>
      <c r="MHZ18" s="252"/>
      <c r="MIA18" s="252"/>
      <c r="MIB18" s="252"/>
      <c r="MIC18" s="252"/>
      <c r="MID18" s="252"/>
      <c r="MIE18" s="252"/>
      <c r="MIF18" s="252"/>
      <c r="MIG18" s="252"/>
      <c r="MIH18" s="252"/>
      <c r="MII18" s="252"/>
      <c r="MIJ18" s="252"/>
      <c r="MIK18" s="252"/>
      <c r="MIL18" s="252"/>
      <c r="MIM18" s="252"/>
      <c r="MIN18" s="252"/>
      <c r="MIO18" s="252"/>
      <c r="MIP18" s="252"/>
      <c r="MIQ18" s="252"/>
      <c r="MIR18" s="252"/>
      <c r="MIS18" s="252"/>
      <c r="MIT18" s="252"/>
      <c r="MIU18" s="252"/>
      <c r="MIV18" s="252"/>
      <c r="MIW18" s="252"/>
      <c r="MIX18" s="252"/>
      <c r="MIY18" s="252"/>
      <c r="MIZ18" s="252"/>
      <c r="MJA18" s="252"/>
      <c r="MJB18" s="252"/>
      <c r="MJC18" s="252"/>
      <c r="MJD18" s="252"/>
      <c r="MJE18" s="252"/>
      <c r="MJF18" s="252"/>
      <c r="MJG18" s="252"/>
      <c r="MJH18" s="252"/>
      <c r="MJI18" s="252"/>
      <c r="MJJ18" s="252"/>
      <c r="MJK18" s="252"/>
      <c r="MJL18" s="252"/>
      <c r="MJM18" s="252"/>
      <c r="MJN18" s="252"/>
      <c r="MJO18" s="252"/>
      <c r="MJP18" s="252"/>
      <c r="MJQ18" s="252"/>
      <c r="MJR18" s="252"/>
      <c r="MJS18" s="252"/>
      <c r="MJT18" s="252"/>
      <c r="MJU18" s="252"/>
      <c r="MJV18" s="252"/>
      <c r="MJW18" s="252"/>
      <c r="MJX18" s="252"/>
      <c r="MJY18" s="252"/>
      <c r="MJZ18" s="252"/>
      <c r="MKA18" s="252"/>
      <c r="MKB18" s="252"/>
      <c r="MKC18" s="252"/>
      <c r="MKD18" s="252"/>
      <c r="MKE18" s="252"/>
      <c r="MKF18" s="252"/>
      <c r="MKG18" s="252"/>
      <c r="MKH18" s="252"/>
      <c r="MKI18" s="252"/>
      <c r="MKJ18" s="252"/>
      <c r="MKK18" s="252"/>
      <c r="MKL18" s="252"/>
      <c r="MKM18" s="252"/>
      <c r="MKN18" s="252"/>
      <c r="MKO18" s="252"/>
      <c r="MKP18" s="252"/>
      <c r="MKQ18" s="252"/>
      <c r="MKR18" s="252"/>
      <c r="MKS18" s="252"/>
      <c r="MKT18" s="252"/>
      <c r="MKU18" s="252"/>
      <c r="MKV18" s="252"/>
      <c r="MKW18" s="252"/>
      <c r="MKX18" s="252"/>
      <c r="MKY18" s="252"/>
      <c r="MKZ18" s="252"/>
      <c r="MLA18" s="252"/>
      <c r="MLB18" s="252"/>
      <c r="MLC18" s="252"/>
      <c r="MLD18" s="252"/>
      <c r="MLE18" s="252"/>
      <c r="MLF18" s="252"/>
      <c r="MLG18" s="252"/>
      <c r="MLH18" s="252"/>
      <c r="MLI18" s="252"/>
      <c r="MLJ18" s="252"/>
      <c r="MLK18" s="252"/>
      <c r="MLL18" s="252"/>
      <c r="MLM18" s="252"/>
      <c r="MLN18" s="252"/>
      <c r="MLO18" s="252"/>
      <c r="MLP18" s="252"/>
      <c r="MLQ18" s="252"/>
      <c r="MLR18" s="252"/>
      <c r="MLS18" s="252"/>
      <c r="MLT18" s="252"/>
      <c r="MLU18" s="252"/>
      <c r="MLV18" s="252"/>
      <c r="MLW18" s="252"/>
      <c r="MLX18" s="252"/>
      <c r="MLY18" s="252"/>
      <c r="MLZ18" s="252"/>
      <c r="MMA18" s="252"/>
      <c r="MMB18" s="252"/>
      <c r="MMC18" s="252"/>
      <c r="MMD18" s="252"/>
      <c r="MME18" s="252"/>
      <c r="MMF18" s="252"/>
      <c r="MMG18" s="252"/>
      <c r="MMH18" s="252"/>
      <c r="MMI18" s="252"/>
      <c r="MMJ18" s="252"/>
      <c r="MMK18" s="252"/>
      <c r="MML18" s="252"/>
      <c r="MMM18" s="252"/>
      <c r="MMN18" s="252"/>
      <c r="MMO18" s="252"/>
      <c r="MMP18" s="252"/>
      <c r="MMQ18" s="252"/>
      <c r="MMR18" s="252"/>
      <c r="MMS18" s="252"/>
      <c r="MMT18" s="252"/>
      <c r="MMU18" s="252"/>
      <c r="MMV18" s="252"/>
      <c r="MMW18" s="252"/>
      <c r="MMX18" s="252"/>
      <c r="MMY18" s="252"/>
      <c r="MMZ18" s="252"/>
      <c r="MNA18" s="252"/>
      <c r="MNB18" s="252"/>
      <c r="MNC18" s="252"/>
      <c r="MND18" s="252"/>
      <c r="MNE18" s="252"/>
      <c r="MNF18" s="252"/>
      <c r="MNG18" s="252"/>
      <c r="MNH18" s="252"/>
      <c r="MNI18" s="252"/>
      <c r="MNJ18" s="252"/>
      <c r="MNK18" s="252"/>
      <c r="MNL18" s="252"/>
      <c r="MNM18" s="252"/>
      <c r="MNN18" s="252"/>
      <c r="MNO18" s="252"/>
      <c r="MNP18" s="252"/>
      <c r="MNQ18" s="252"/>
      <c r="MNR18" s="252"/>
      <c r="MNS18" s="252"/>
      <c r="MNT18" s="252"/>
      <c r="MNU18" s="252"/>
      <c r="MNV18" s="252"/>
      <c r="MNW18" s="252"/>
      <c r="MNX18" s="252"/>
      <c r="MNY18" s="252"/>
      <c r="MNZ18" s="252"/>
      <c r="MOA18" s="252"/>
      <c r="MOB18" s="252"/>
      <c r="MOC18" s="252"/>
      <c r="MOD18" s="252"/>
      <c r="MOE18" s="252"/>
      <c r="MOF18" s="252"/>
      <c r="MOG18" s="252"/>
      <c r="MOH18" s="252"/>
      <c r="MOI18" s="252"/>
      <c r="MOJ18" s="252"/>
      <c r="MOK18" s="252"/>
      <c r="MOL18" s="252"/>
      <c r="MOM18" s="252"/>
      <c r="MON18" s="252"/>
      <c r="MOO18" s="252"/>
      <c r="MOP18" s="252"/>
      <c r="MOQ18" s="252"/>
      <c r="MOR18" s="252"/>
      <c r="MOS18" s="252"/>
      <c r="MOT18" s="252"/>
      <c r="MOU18" s="252"/>
      <c r="MOV18" s="252"/>
      <c r="MOW18" s="252"/>
      <c r="MOX18" s="252"/>
      <c r="MOY18" s="252"/>
      <c r="MOZ18" s="252"/>
      <c r="MPA18" s="252"/>
      <c r="MPB18" s="252"/>
      <c r="MPC18" s="252"/>
      <c r="MPD18" s="252"/>
      <c r="MPE18" s="252"/>
      <c r="MPF18" s="252"/>
      <c r="MPG18" s="252"/>
      <c r="MPH18" s="252"/>
      <c r="MPI18" s="252"/>
      <c r="MPJ18" s="252"/>
      <c r="MPK18" s="252"/>
      <c r="MPL18" s="252"/>
      <c r="MPM18" s="252"/>
      <c r="MPN18" s="252"/>
      <c r="MPO18" s="252"/>
      <c r="MPP18" s="252"/>
      <c r="MPQ18" s="252"/>
      <c r="MPR18" s="252"/>
      <c r="MPS18" s="252"/>
      <c r="MPT18" s="252"/>
      <c r="MPU18" s="252"/>
      <c r="MPV18" s="252"/>
      <c r="MPW18" s="252"/>
      <c r="MPX18" s="252"/>
      <c r="MPY18" s="252"/>
      <c r="MPZ18" s="252"/>
      <c r="MQA18" s="252"/>
      <c r="MQB18" s="252"/>
      <c r="MQC18" s="252"/>
      <c r="MQD18" s="252"/>
      <c r="MQE18" s="252"/>
      <c r="MQF18" s="252"/>
      <c r="MQG18" s="252"/>
      <c r="MQH18" s="252"/>
      <c r="MQI18" s="252"/>
      <c r="MQJ18" s="252"/>
      <c r="MQK18" s="252"/>
      <c r="MQL18" s="252"/>
      <c r="MQM18" s="252"/>
      <c r="MQN18" s="252"/>
      <c r="MQO18" s="252"/>
      <c r="MQP18" s="252"/>
      <c r="MQQ18" s="252"/>
      <c r="MQR18" s="252"/>
      <c r="MQS18" s="252"/>
      <c r="MQT18" s="252"/>
      <c r="MQU18" s="252"/>
      <c r="MQV18" s="252"/>
      <c r="MQW18" s="252"/>
      <c r="MQX18" s="252"/>
      <c r="MQY18" s="252"/>
      <c r="MQZ18" s="252"/>
      <c r="MRA18" s="252"/>
      <c r="MRB18" s="252"/>
      <c r="MRC18" s="252"/>
      <c r="MRD18" s="252"/>
      <c r="MRE18" s="252"/>
      <c r="MRF18" s="252"/>
      <c r="MRG18" s="252"/>
      <c r="MRH18" s="252"/>
      <c r="MRI18" s="252"/>
      <c r="MRJ18" s="252"/>
      <c r="MRK18" s="252"/>
      <c r="MRL18" s="252"/>
      <c r="MRM18" s="252"/>
      <c r="MRN18" s="252"/>
      <c r="MRO18" s="252"/>
      <c r="MRP18" s="252"/>
      <c r="MRQ18" s="252"/>
      <c r="MRR18" s="252"/>
      <c r="MRS18" s="252"/>
      <c r="MRT18" s="252"/>
      <c r="MRU18" s="252"/>
      <c r="MRV18" s="252"/>
      <c r="MRW18" s="252"/>
      <c r="MRX18" s="252"/>
      <c r="MRY18" s="252"/>
      <c r="MRZ18" s="252"/>
      <c r="MSA18" s="252"/>
      <c r="MSB18" s="252"/>
      <c r="MSC18" s="252"/>
      <c r="MSD18" s="252"/>
      <c r="MSE18" s="252"/>
      <c r="MSF18" s="252"/>
      <c r="MSG18" s="252"/>
      <c r="MSH18" s="252"/>
      <c r="MSI18" s="252"/>
      <c r="MSJ18" s="252"/>
      <c r="MSK18" s="252"/>
      <c r="MSL18" s="252"/>
      <c r="MSM18" s="252"/>
      <c r="MSN18" s="252"/>
      <c r="MSO18" s="252"/>
      <c r="MSP18" s="252"/>
      <c r="MSQ18" s="252"/>
      <c r="MSR18" s="252"/>
      <c r="MSS18" s="252"/>
      <c r="MST18" s="252"/>
      <c r="MSU18" s="252"/>
      <c r="MSV18" s="252"/>
      <c r="MSW18" s="252"/>
      <c r="MSX18" s="252"/>
      <c r="MSY18" s="252"/>
      <c r="MSZ18" s="252"/>
      <c r="MTA18" s="252"/>
      <c r="MTB18" s="252"/>
      <c r="MTC18" s="252"/>
      <c r="MTD18" s="252"/>
      <c r="MTE18" s="252"/>
      <c r="MTF18" s="252"/>
      <c r="MTG18" s="252"/>
      <c r="MTH18" s="252"/>
      <c r="MTI18" s="252"/>
      <c r="MTJ18" s="252"/>
      <c r="MTK18" s="252"/>
      <c r="MTL18" s="252"/>
      <c r="MTM18" s="252"/>
      <c r="MTN18" s="252"/>
      <c r="MTO18" s="252"/>
      <c r="MTP18" s="252"/>
      <c r="MTQ18" s="252"/>
      <c r="MTR18" s="252"/>
      <c r="MTS18" s="252"/>
      <c r="MTT18" s="252"/>
      <c r="MTU18" s="252"/>
      <c r="MTV18" s="252"/>
      <c r="MTW18" s="252"/>
      <c r="MTX18" s="252"/>
      <c r="MTY18" s="252"/>
      <c r="MTZ18" s="252"/>
      <c r="MUA18" s="252"/>
      <c r="MUB18" s="252"/>
      <c r="MUC18" s="252"/>
      <c r="MUD18" s="252"/>
      <c r="MUE18" s="252"/>
      <c r="MUF18" s="252"/>
      <c r="MUG18" s="252"/>
      <c r="MUH18" s="252"/>
      <c r="MUI18" s="252"/>
      <c r="MUJ18" s="252"/>
      <c r="MUK18" s="252"/>
      <c r="MUL18" s="252"/>
      <c r="MUM18" s="252"/>
      <c r="MUN18" s="252"/>
      <c r="MUO18" s="252"/>
      <c r="MUP18" s="252"/>
      <c r="MUQ18" s="252"/>
      <c r="MUR18" s="252"/>
      <c r="MUS18" s="252"/>
      <c r="MUT18" s="252"/>
      <c r="MUU18" s="252"/>
      <c r="MUV18" s="252"/>
      <c r="MUW18" s="252"/>
      <c r="MUX18" s="252"/>
      <c r="MUY18" s="252"/>
      <c r="MUZ18" s="252"/>
      <c r="MVA18" s="252"/>
      <c r="MVB18" s="252"/>
      <c r="MVC18" s="252"/>
      <c r="MVD18" s="252"/>
      <c r="MVE18" s="252"/>
      <c r="MVF18" s="252"/>
      <c r="MVG18" s="252"/>
      <c r="MVH18" s="252"/>
      <c r="MVI18" s="252"/>
      <c r="MVJ18" s="252"/>
      <c r="MVK18" s="252"/>
      <c r="MVL18" s="252"/>
      <c r="MVM18" s="252"/>
      <c r="MVN18" s="252"/>
      <c r="MVO18" s="252"/>
      <c r="MVP18" s="252"/>
      <c r="MVQ18" s="252"/>
      <c r="MVR18" s="252"/>
      <c r="MVS18" s="252"/>
      <c r="MVT18" s="252"/>
      <c r="MVU18" s="252"/>
      <c r="MVV18" s="252"/>
      <c r="MVW18" s="252"/>
      <c r="MVX18" s="252"/>
      <c r="MVY18" s="252"/>
      <c r="MVZ18" s="252"/>
      <c r="MWA18" s="252"/>
      <c r="MWB18" s="252"/>
      <c r="MWC18" s="252"/>
      <c r="MWD18" s="252"/>
      <c r="MWE18" s="252"/>
      <c r="MWF18" s="252"/>
      <c r="MWG18" s="252"/>
      <c r="MWH18" s="252"/>
      <c r="MWI18" s="252"/>
      <c r="MWJ18" s="252"/>
      <c r="MWK18" s="252"/>
      <c r="MWL18" s="252"/>
      <c r="MWM18" s="252"/>
      <c r="MWN18" s="252"/>
      <c r="MWO18" s="252"/>
      <c r="MWP18" s="252"/>
      <c r="MWQ18" s="252"/>
      <c r="MWR18" s="252"/>
      <c r="MWS18" s="252"/>
      <c r="MWT18" s="252"/>
      <c r="MWU18" s="252"/>
      <c r="MWV18" s="252"/>
      <c r="MWW18" s="252"/>
      <c r="MWX18" s="252"/>
      <c r="MWY18" s="252"/>
      <c r="MWZ18" s="252"/>
      <c r="MXA18" s="252"/>
      <c r="MXB18" s="252"/>
      <c r="MXC18" s="252"/>
      <c r="MXD18" s="252"/>
      <c r="MXE18" s="252"/>
      <c r="MXF18" s="252"/>
      <c r="MXG18" s="252"/>
      <c r="MXH18" s="252"/>
      <c r="MXI18" s="252"/>
      <c r="MXJ18" s="252"/>
      <c r="MXK18" s="252"/>
      <c r="MXL18" s="252"/>
      <c r="MXM18" s="252"/>
      <c r="MXN18" s="252"/>
      <c r="MXO18" s="252"/>
      <c r="MXP18" s="252"/>
      <c r="MXQ18" s="252"/>
      <c r="MXR18" s="252"/>
      <c r="MXS18" s="252"/>
      <c r="MXT18" s="252"/>
      <c r="MXU18" s="252"/>
      <c r="MXV18" s="252"/>
      <c r="MXW18" s="252"/>
      <c r="MXX18" s="252"/>
      <c r="MXY18" s="252"/>
      <c r="MXZ18" s="252"/>
      <c r="MYA18" s="252"/>
      <c r="MYB18" s="252"/>
      <c r="MYC18" s="252"/>
      <c r="MYD18" s="252"/>
      <c r="MYE18" s="252"/>
      <c r="MYF18" s="252"/>
      <c r="MYG18" s="252"/>
      <c r="MYH18" s="252"/>
      <c r="MYI18" s="252"/>
      <c r="MYJ18" s="252"/>
      <c r="MYK18" s="252"/>
      <c r="MYL18" s="252"/>
      <c r="MYM18" s="252"/>
      <c r="MYN18" s="252"/>
      <c r="MYO18" s="252"/>
      <c r="MYP18" s="252"/>
      <c r="MYQ18" s="252"/>
      <c r="MYR18" s="252"/>
      <c r="MYS18" s="252"/>
      <c r="MYT18" s="252"/>
      <c r="MYU18" s="252"/>
      <c r="MYV18" s="252"/>
      <c r="MYW18" s="252"/>
      <c r="MYX18" s="252"/>
      <c r="MYY18" s="252"/>
      <c r="MYZ18" s="252"/>
      <c r="MZA18" s="252"/>
      <c r="MZB18" s="252"/>
      <c r="MZC18" s="252"/>
      <c r="MZD18" s="252"/>
      <c r="MZE18" s="252"/>
      <c r="MZF18" s="252"/>
      <c r="MZG18" s="252"/>
      <c r="MZH18" s="252"/>
      <c r="MZI18" s="252"/>
      <c r="MZJ18" s="252"/>
      <c r="MZK18" s="252"/>
      <c r="MZL18" s="252"/>
      <c r="MZM18" s="252"/>
      <c r="MZN18" s="252"/>
      <c r="MZO18" s="252"/>
      <c r="MZP18" s="252"/>
      <c r="MZQ18" s="252"/>
      <c r="MZR18" s="252"/>
      <c r="MZS18" s="252"/>
      <c r="MZT18" s="252"/>
      <c r="MZU18" s="252"/>
      <c r="MZV18" s="252"/>
      <c r="MZW18" s="252"/>
      <c r="MZX18" s="252"/>
      <c r="MZY18" s="252"/>
      <c r="MZZ18" s="252"/>
      <c r="NAA18" s="252"/>
      <c r="NAB18" s="252"/>
      <c r="NAC18" s="252"/>
      <c r="NAD18" s="252"/>
      <c r="NAE18" s="252"/>
      <c r="NAF18" s="252"/>
      <c r="NAG18" s="252"/>
      <c r="NAH18" s="252"/>
      <c r="NAI18" s="252"/>
      <c r="NAJ18" s="252"/>
      <c r="NAK18" s="252"/>
      <c r="NAL18" s="252"/>
      <c r="NAM18" s="252"/>
      <c r="NAN18" s="252"/>
      <c r="NAO18" s="252"/>
      <c r="NAP18" s="252"/>
      <c r="NAQ18" s="252"/>
      <c r="NAR18" s="252"/>
      <c r="NAS18" s="252"/>
      <c r="NAT18" s="252"/>
      <c r="NAU18" s="252"/>
      <c r="NAV18" s="252"/>
      <c r="NAW18" s="252"/>
      <c r="NAX18" s="252"/>
      <c r="NAY18" s="252"/>
      <c r="NAZ18" s="252"/>
      <c r="NBA18" s="252"/>
      <c r="NBB18" s="252"/>
      <c r="NBC18" s="252"/>
      <c r="NBD18" s="252"/>
      <c r="NBE18" s="252"/>
      <c r="NBF18" s="252"/>
      <c r="NBG18" s="252"/>
      <c r="NBH18" s="252"/>
      <c r="NBI18" s="252"/>
      <c r="NBJ18" s="252"/>
      <c r="NBK18" s="252"/>
      <c r="NBL18" s="252"/>
      <c r="NBM18" s="252"/>
      <c r="NBN18" s="252"/>
      <c r="NBO18" s="252"/>
      <c r="NBP18" s="252"/>
      <c r="NBQ18" s="252"/>
      <c r="NBR18" s="252"/>
      <c r="NBS18" s="252"/>
      <c r="NBT18" s="252"/>
      <c r="NBU18" s="252"/>
      <c r="NBV18" s="252"/>
      <c r="NBW18" s="252"/>
      <c r="NBX18" s="252"/>
      <c r="NBY18" s="252"/>
      <c r="NBZ18" s="252"/>
      <c r="NCA18" s="252"/>
      <c r="NCB18" s="252"/>
      <c r="NCC18" s="252"/>
      <c r="NCD18" s="252"/>
      <c r="NCE18" s="252"/>
      <c r="NCF18" s="252"/>
      <c r="NCG18" s="252"/>
      <c r="NCH18" s="252"/>
      <c r="NCI18" s="252"/>
      <c r="NCJ18" s="252"/>
      <c r="NCK18" s="252"/>
      <c r="NCL18" s="252"/>
      <c r="NCM18" s="252"/>
      <c r="NCN18" s="252"/>
      <c r="NCO18" s="252"/>
      <c r="NCP18" s="252"/>
      <c r="NCQ18" s="252"/>
      <c r="NCR18" s="252"/>
      <c r="NCS18" s="252"/>
      <c r="NCT18" s="252"/>
      <c r="NCU18" s="252"/>
      <c r="NCV18" s="252"/>
      <c r="NCW18" s="252"/>
      <c r="NCX18" s="252"/>
      <c r="NCY18" s="252"/>
      <c r="NCZ18" s="252"/>
      <c r="NDA18" s="252"/>
      <c r="NDB18" s="252"/>
      <c r="NDC18" s="252"/>
      <c r="NDD18" s="252"/>
      <c r="NDE18" s="252"/>
      <c r="NDF18" s="252"/>
      <c r="NDG18" s="252"/>
      <c r="NDH18" s="252"/>
      <c r="NDI18" s="252"/>
      <c r="NDJ18" s="252"/>
      <c r="NDK18" s="252"/>
      <c r="NDL18" s="252"/>
      <c r="NDM18" s="252"/>
      <c r="NDN18" s="252"/>
      <c r="NDO18" s="252"/>
      <c r="NDP18" s="252"/>
      <c r="NDQ18" s="252"/>
      <c r="NDR18" s="252"/>
      <c r="NDS18" s="252"/>
      <c r="NDT18" s="252"/>
      <c r="NDU18" s="252"/>
      <c r="NDV18" s="252"/>
      <c r="NDW18" s="252"/>
      <c r="NDX18" s="252"/>
      <c r="NDY18" s="252"/>
      <c r="NDZ18" s="252"/>
      <c r="NEA18" s="252"/>
      <c r="NEB18" s="252"/>
      <c r="NEC18" s="252"/>
      <c r="NED18" s="252"/>
      <c r="NEE18" s="252"/>
      <c r="NEF18" s="252"/>
      <c r="NEG18" s="252"/>
      <c r="NEH18" s="252"/>
      <c r="NEI18" s="252"/>
      <c r="NEJ18" s="252"/>
      <c r="NEK18" s="252"/>
      <c r="NEL18" s="252"/>
      <c r="NEM18" s="252"/>
      <c r="NEN18" s="252"/>
      <c r="NEO18" s="252"/>
      <c r="NEP18" s="252"/>
      <c r="NEQ18" s="252"/>
      <c r="NER18" s="252"/>
      <c r="NES18" s="252"/>
      <c r="NET18" s="252"/>
      <c r="NEU18" s="252"/>
      <c r="NEV18" s="252"/>
      <c r="NEW18" s="252"/>
      <c r="NEX18" s="252"/>
      <c r="NEY18" s="252"/>
      <c r="NEZ18" s="252"/>
      <c r="NFA18" s="252"/>
      <c r="NFB18" s="252"/>
      <c r="NFC18" s="252"/>
      <c r="NFD18" s="252"/>
      <c r="NFE18" s="252"/>
      <c r="NFF18" s="252"/>
      <c r="NFG18" s="252"/>
      <c r="NFH18" s="252"/>
      <c r="NFI18" s="252"/>
      <c r="NFJ18" s="252"/>
      <c r="NFK18" s="252"/>
      <c r="NFL18" s="252"/>
      <c r="NFM18" s="252"/>
      <c r="NFN18" s="252"/>
      <c r="NFO18" s="252"/>
      <c r="NFP18" s="252"/>
      <c r="NFQ18" s="252"/>
      <c r="NFR18" s="252"/>
      <c r="NFS18" s="252"/>
      <c r="NFT18" s="252"/>
      <c r="NFU18" s="252"/>
      <c r="NFV18" s="252"/>
      <c r="NFW18" s="252"/>
      <c r="NFX18" s="252"/>
      <c r="NFY18" s="252"/>
      <c r="NFZ18" s="252"/>
      <c r="NGA18" s="252"/>
      <c r="NGB18" s="252"/>
      <c r="NGC18" s="252"/>
      <c r="NGD18" s="252"/>
      <c r="NGE18" s="252"/>
      <c r="NGF18" s="252"/>
      <c r="NGG18" s="252"/>
      <c r="NGH18" s="252"/>
      <c r="NGI18" s="252"/>
      <c r="NGJ18" s="252"/>
      <c r="NGK18" s="252"/>
      <c r="NGL18" s="252"/>
      <c r="NGM18" s="252"/>
      <c r="NGN18" s="252"/>
      <c r="NGO18" s="252"/>
      <c r="NGP18" s="252"/>
      <c r="NGQ18" s="252"/>
      <c r="NGR18" s="252"/>
      <c r="NGS18" s="252"/>
      <c r="NGT18" s="252"/>
      <c r="NGU18" s="252"/>
      <c r="NGV18" s="252"/>
      <c r="NGW18" s="252"/>
      <c r="NGX18" s="252"/>
      <c r="NGY18" s="252"/>
      <c r="NGZ18" s="252"/>
      <c r="NHA18" s="252"/>
      <c r="NHB18" s="252"/>
      <c r="NHC18" s="252"/>
      <c r="NHD18" s="252"/>
      <c r="NHE18" s="252"/>
      <c r="NHF18" s="252"/>
      <c r="NHG18" s="252"/>
      <c r="NHH18" s="252"/>
      <c r="NHI18" s="252"/>
      <c r="NHJ18" s="252"/>
      <c r="NHK18" s="252"/>
      <c r="NHL18" s="252"/>
      <c r="NHM18" s="252"/>
      <c r="NHN18" s="252"/>
      <c r="NHO18" s="252"/>
      <c r="NHP18" s="252"/>
      <c r="NHQ18" s="252"/>
      <c r="NHR18" s="252"/>
      <c r="NHS18" s="252"/>
      <c r="NHT18" s="252"/>
      <c r="NHU18" s="252"/>
      <c r="NHV18" s="252"/>
      <c r="NHW18" s="252"/>
      <c r="NHX18" s="252"/>
      <c r="NHY18" s="252"/>
      <c r="NHZ18" s="252"/>
      <c r="NIA18" s="252"/>
      <c r="NIB18" s="252"/>
      <c r="NIC18" s="252"/>
      <c r="NID18" s="252"/>
      <c r="NIE18" s="252"/>
      <c r="NIF18" s="252"/>
      <c r="NIG18" s="252"/>
      <c r="NIH18" s="252"/>
      <c r="NII18" s="252"/>
      <c r="NIJ18" s="252"/>
      <c r="NIK18" s="252"/>
      <c r="NIL18" s="252"/>
      <c r="NIM18" s="252"/>
      <c r="NIN18" s="252"/>
      <c r="NIO18" s="252"/>
      <c r="NIP18" s="252"/>
      <c r="NIQ18" s="252"/>
      <c r="NIR18" s="252"/>
      <c r="NIS18" s="252"/>
      <c r="NIT18" s="252"/>
      <c r="NIU18" s="252"/>
      <c r="NIV18" s="252"/>
      <c r="NIW18" s="252"/>
      <c r="NIX18" s="252"/>
      <c r="NIY18" s="252"/>
      <c r="NIZ18" s="252"/>
      <c r="NJA18" s="252"/>
      <c r="NJB18" s="252"/>
      <c r="NJC18" s="252"/>
      <c r="NJD18" s="252"/>
      <c r="NJE18" s="252"/>
      <c r="NJF18" s="252"/>
      <c r="NJG18" s="252"/>
      <c r="NJH18" s="252"/>
      <c r="NJI18" s="252"/>
      <c r="NJJ18" s="252"/>
      <c r="NJK18" s="252"/>
      <c r="NJL18" s="252"/>
      <c r="NJM18" s="252"/>
      <c r="NJN18" s="252"/>
      <c r="NJO18" s="252"/>
      <c r="NJP18" s="252"/>
      <c r="NJQ18" s="252"/>
      <c r="NJR18" s="252"/>
      <c r="NJS18" s="252"/>
      <c r="NJT18" s="252"/>
      <c r="NJU18" s="252"/>
      <c r="NJV18" s="252"/>
      <c r="NJW18" s="252"/>
      <c r="NJX18" s="252"/>
      <c r="NJY18" s="252"/>
      <c r="NJZ18" s="252"/>
      <c r="NKA18" s="252"/>
      <c r="NKB18" s="252"/>
      <c r="NKC18" s="252"/>
      <c r="NKD18" s="252"/>
      <c r="NKE18" s="252"/>
      <c r="NKF18" s="252"/>
      <c r="NKG18" s="252"/>
      <c r="NKH18" s="252"/>
      <c r="NKI18" s="252"/>
      <c r="NKJ18" s="252"/>
      <c r="NKK18" s="252"/>
      <c r="NKL18" s="252"/>
      <c r="NKM18" s="252"/>
      <c r="NKN18" s="252"/>
      <c r="NKO18" s="252"/>
      <c r="NKP18" s="252"/>
      <c r="NKQ18" s="252"/>
      <c r="NKR18" s="252"/>
      <c r="NKS18" s="252"/>
      <c r="NKT18" s="252"/>
      <c r="NKU18" s="252"/>
      <c r="NKV18" s="252"/>
      <c r="NKW18" s="252"/>
      <c r="NKX18" s="252"/>
      <c r="NKY18" s="252"/>
      <c r="NKZ18" s="252"/>
      <c r="NLA18" s="252"/>
      <c r="NLB18" s="252"/>
      <c r="NLC18" s="252"/>
      <c r="NLD18" s="252"/>
      <c r="NLE18" s="252"/>
      <c r="NLF18" s="252"/>
      <c r="NLG18" s="252"/>
      <c r="NLH18" s="252"/>
      <c r="NLI18" s="252"/>
      <c r="NLJ18" s="252"/>
      <c r="NLK18" s="252"/>
      <c r="NLL18" s="252"/>
      <c r="NLM18" s="252"/>
      <c r="NLN18" s="252"/>
      <c r="NLO18" s="252"/>
      <c r="NLP18" s="252"/>
      <c r="NLQ18" s="252"/>
      <c r="NLR18" s="252"/>
      <c r="NLS18" s="252"/>
      <c r="NLT18" s="252"/>
      <c r="NLU18" s="252"/>
      <c r="NLV18" s="252"/>
      <c r="NLW18" s="252"/>
      <c r="NLX18" s="252"/>
      <c r="NLY18" s="252"/>
      <c r="NLZ18" s="252"/>
      <c r="NMA18" s="252"/>
      <c r="NMB18" s="252"/>
      <c r="NMC18" s="252"/>
      <c r="NMD18" s="252"/>
      <c r="NME18" s="252"/>
      <c r="NMF18" s="252"/>
      <c r="NMG18" s="252"/>
      <c r="NMH18" s="252"/>
      <c r="NMI18" s="252"/>
      <c r="NMJ18" s="252"/>
      <c r="NMK18" s="252"/>
      <c r="NML18" s="252"/>
      <c r="NMM18" s="252"/>
      <c r="NMN18" s="252"/>
      <c r="NMO18" s="252"/>
      <c r="NMP18" s="252"/>
      <c r="NMQ18" s="252"/>
      <c r="NMR18" s="252"/>
      <c r="NMS18" s="252"/>
      <c r="NMT18" s="252"/>
      <c r="NMU18" s="252"/>
      <c r="NMV18" s="252"/>
      <c r="NMW18" s="252"/>
      <c r="NMX18" s="252"/>
      <c r="NMY18" s="252"/>
      <c r="NMZ18" s="252"/>
      <c r="NNA18" s="252"/>
      <c r="NNB18" s="252"/>
      <c r="NNC18" s="252"/>
      <c r="NND18" s="252"/>
      <c r="NNE18" s="252"/>
      <c r="NNF18" s="252"/>
      <c r="NNG18" s="252"/>
      <c r="NNH18" s="252"/>
      <c r="NNI18" s="252"/>
      <c r="NNJ18" s="252"/>
      <c r="NNK18" s="252"/>
      <c r="NNL18" s="252"/>
      <c r="NNM18" s="252"/>
      <c r="NNN18" s="252"/>
      <c r="NNO18" s="252"/>
      <c r="NNP18" s="252"/>
      <c r="NNQ18" s="252"/>
      <c r="NNR18" s="252"/>
      <c r="NNS18" s="252"/>
      <c r="NNT18" s="252"/>
      <c r="NNU18" s="252"/>
      <c r="NNV18" s="252"/>
      <c r="NNW18" s="252"/>
      <c r="NNX18" s="252"/>
      <c r="NNY18" s="252"/>
      <c r="NNZ18" s="252"/>
      <c r="NOA18" s="252"/>
      <c r="NOB18" s="252"/>
      <c r="NOC18" s="252"/>
      <c r="NOD18" s="252"/>
      <c r="NOE18" s="252"/>
      <c r="NOF18" s="252"/>
      <c r="NOG18" s="252"/>
      <c r="NOH18" s="252"/>
      <c r="NOI18" s="252"/>
      <c r="NOJ18" s="252"/>
      <c r="NOK18" s="252"/>
      <c r="NOL18" s="252"/>
      <c r="NOM18" s="252"/>
      <c r="NON18" s="252"/>
      <c r="NOO18" s="252"/>
      <c r="NOP18" s="252"/>
      <c r="NOQ18" s="252"/>
      <c r="NOR18" s="252"/>
      <c r="NOS18" s="252"/>
      <c r="NOT18" s="252"/>
      <c r="NOU18" s="252"/>
      <c r="NOV18" s="252"/>
      <c r="NOW18" s="252"/>
      <c r="NOX18" s="252"/>
      <c r="NOY18" s="252"/>
      <c r="NOZ18" s="252"/>
      <c r="NPA18" s="252"/>
      <c r="NPB18" s="252"/>
      <c r="NPC18" s="252"/>
      <c r="NPD18" s="252"/>
      <c r="NPE18" s="252"/>
      <c r="NPF18" s="252"/>
      <c r="NPG18" s="252"/>
      <c r="NPH18" s="252"/>
      <c r="NPI18" s="252"/>
      <c r="NPJ18" s="252"/>
      <c r="NPK18" s="252"/>
      <c r="NPL18" s="252"/>
      <c r="NPM18" s="252"/>
      <c r="NPN18" s="252"/>
      <c r="NPO18" s="252"/>
      <c r="NPP18" s="252"/>
      <c r="NPQ18" s="252"/>
      <c r="NPR18" s="252"/>
      <c r="NPS18" s="252"/>
      <c r="NPT18" s="252"/>
      <c r="NPU18" s="252"/>
      <c r="NPV18" s="252"/>
      <c r="NPW18" s="252"/>
      <c r="NPX18" s="252"/>
      <c r="NPY18" s="252"/>
      <c r="NPZ18" s="252"/>
      <c r="NQA18" s="252"/>
      <c r="NQB18" s="252"/>
      <c r="NQC18" s="252"/>
      <c r="NQD18" s="252"/>
      <c r="NQE18" s="252"/>
      <c r="NQF18" s="252"/>
      <c r="NQG18" s="252"/>
      <c r="NQH18" s="252"/>
      <c r="NQI18" s="252"/>
      <c r="NQJ18" s="252"/>
      <c r="NQK18" s="252"/>
      <c r="NQL18" s="252"/>
      <c r="NQM18" s="252"/>
      <c r="NQN18" s="252"/>
      <c r="NQO18" s="252"/>
      <c r="NQP18" s="252"/>
      <c r="NQQ18" s="252"/>
      <c r="NQR18" s="252"/>
      <c r="NQS18" s="252"/>
      <c r="NQT18" s="252"/>
      <c r="NQU18" s="252"/>
      <c r="NQV18" s="252"/>
      <c r="NQW18" s="252"/>
      <c r="NQX18" s="252"/>
      <c r="NQY18" s="252"/>
      <c r="NQZ18" s="252"/>
      <c r="NRA18" s="252"/>
      <c r="NRB18" s="252"/>
      <c r="NRC18" s="252"/>
      <c r="NRD18" s="252"/>
      <c r="NRE18" s="252"/>
      <c r="NRF18" s="252"/>
      <c r="NRG18" s="252"/>
      <c r="NRH18" s="252"/>
      <c r="NRI18" s="252"/>
      <c r="NRJ18" s="252"/>
      <c r="NRK18" s="252"/>
      <c r="NRL18" s="252"/>
      <c r="NRM18" s="252"/>
      <c r="NRN18" s="252"/>
      <c r="NRO18" s="252"/>
      <c r="NRP18" s="252"/>
      <c r="NRQ18" s="252"/>
      <c r="NRR18" s="252"/>
      <c r="NRS18" s="252"/>
      <c r="NRT18" s="252"/>
      <c r="NRU18" s="252"/>
      <c r="NRV18" s="252"/>
      <c r="NRW18" s="252"/>
      <c r="NRX18" s="252"/>
      <c r="NRY18" s="252"/>
      <c r="NRZ18" s="252"/>
      <c r="NSA18" s="252"/>
      <c r="NSB18" s="252"/>
      <c r="NSC18" s="252"/>
      <c r="NSD18" s="252"/>
      <c r="NSE18" s="252"/>
      <c r="NSF18" s="252"/>
      <c r="NSG18" s="252"/>
      <c r="NSH18" s="252"/>
      <c r="NSI18" s="252"/>
      <c r="NSJ18" s="252"/>
      <c r="NSK18" s="252"/>
      <c r="NSL18" s="252"/>
      <c r="NSM18" s="252"/>
      <c r="NSN18" s="252"/>
      <c r="NSO18" s="252"/>
      <c r="NSP18" s="252"/>
      <c r="NSQ18" s="252"/>
      <c r="NSR18" s="252"/>
      <c r="NSS18" s="252"/>
      <c r="NST18" s="252"/>
      <c r="NSU18" s="252"/>
      <c r="NSV18" s="252"/>
      <c r="NSW18" s="252"/>
      <c r="NSX18" s="252"/>
      <c r="NSY18" s="252"/>
      <c r="NSZ18" s="252"/>
      <c r="NTA18" s="252"/>
      <c r="NTB18" s="252"/>
      <c r="NTC18" s="252"/>
      <c r="NTD18" s="252"/>
      <c r="NTE18" s="252"/>
      <c r="NTF18" s="252"/>
      <c r="NTG18" s="252"/>
      <c r="NTH18" s="252"/>
      <c r="NTI18" s="252"/>
      <c r="NTJ18" s="252"/>
      <c r="NTK18" s="252"/>
      <c r="NTL18" s="252"/>
      <c r="NTM18" s="252"/>
      <c r="NTN18" s="252"/>
      <c r="NTO18" s="252"/>
      <c r="NTP18" s="252"/>
      <c r="NTQ18" s="252"/>
      <c r="NTR18" s="252"/>
      <c r="NTS18" s="252"/>
      <c r="NTT18" s="252"/>
      <c r="NTU18" s="252"/>
      <c r="NTV18" s="252"/>
      <c r="NTW18" s="252"/>
      <c r="NTX18" s="252"/>
      <c r="NTY18" s="252"/>
      <c r="NTZ18" s="252"/>
      <c r="NUA18" s="252"/>
      <c r="NUB18" s="252"/>
      <c r="NUC18" s="252"/>
      <c r="NUD18" s="252"/>
      <c r="NUE18" s="252"/>
      <c r="NUF18" s="252"/>
      <c r="NUG18" s="252"/>
      <c r="NUH18" s="252"/>
      <c r="NUI18" s="252"/>
      <c r="NUJ18" s="252"/>
      <c r="NUK18" s="252"/>
      <c r="NUL18" s="252"/>
      <c r="NUM18" s="252"/>
      <c r="NUN18" s="252"/>
      <c r="NUO18" s="252"/>
      <c r="NUP18" s="252"/>
      <c r="NUQ18" s="252"/>
      <c r="NUR18" s="252"/>
      <c r="NUS18" s="252"/>
      <c r="NUT18" s="252"/>
      <c r="NUU18" s="252"/>
      <c r="NUV18" s="252"/>
      <c r="NUW18" s="252"/>
      <c r="NUX18" s="252"/>
      <c r="NUY18" s="252"/>
      <c r="NUZ18" s="252"/>
      <c r="NVA18" s="252"/>
      <c r="NVB18" s="252"/>
      <c r="NVC18" s="252"/>
      <c r="NVD18" s="252"/>
      <c r="NVE18" s="252"/>
      <c r="NVF18" s="252"/>
      <c r="NVG18" s="252"/>
      <c r="NVH18" s="252"/>
      <c r="NVI18" s="252"/>
      <c r="NVJ18" s="252"/>
      <c r="NVK18" s="252"/>
      <c r="NVL18" s="252"/>
      <c r="NVM18" s="252"/>
      <c r="NVN18" s="252"/>
      <c r="NVO18" s="252"/>
      <c r="NVP18" s="252"/>
      <c r="NVQ18" s="252"/>
      <c r="NVR18" s="252"/>
      <c r="NVS18" s="252"/>
      <c r="NVT18" s="252"/>
      <c r="NVU18" s="252"/>
      <c r="NVV18" s="252"/>
      <c r="NVW18" s="252"/>
      <c r="NVX18" s="252"/>
      <c r="NVY18" s="252"/>
      <c r="NVZ18" s="252"/>
      <c r="NWA18" s="252"/>
      <c r="NWB18" s="252"/>
      <c r="NWC18" s="252"/>
      <c r="NWD18" s="252"/>
      <c r="NWE18" s="252"/>
      <c r="NWF18" s="252"/>
      <c r="NWG18" s="252"/>
      <c r="NWH18" s="252"/>
      <c r="NWI18" s="252"/>
      <c r="NWJ18" s="252"/>
      <c r="NWK18" s="252"/>
      <c r="NWL18" s="252"/>
      <c r="NWM18" s="252"/>
      <c r="NWN18" s="252"/>
      <c r="NWO18" s="252"/>
      <c r="NWP18" s="252"/>
      <c r="NWQ18" s="252"/>
      <c r="NWR18" s="252"/>
      <c r="NWS18" s="252"/>
      <c r="NWT18" s="252"/>
      <c r="NWU18" s="252"/>
      <c r="NWV18" s="252"/>
      <c r="NWW18" s="252"/>
      <c r="NWX18" s="252"/>
      <c r="NWY18" s="252"/>
      <c r="NWZ18" s="252"/>
      <c r="NXA18" s="252"/>
      <c r="NXB18" s="252"/>
      <c r="NXC18" s="252"/>
      <c r="NXD18" s="252"/>
      <c r="NXE18" s="252"/>
      <c r="NXF18" s="252"/>
      <c r="NXG18" s="252"/>
      <c r="NXH18" s="252"/>
      <c r="NXI18" s="252"/>
      <c r="NXJ18" s="252"/>
      <c r="NXK18" s="252"/>
      <c r="NXL18" s="252"/>
      <c r="NXM18" s="252"/>
      <c r="NXN18" s="252"/>
      <c r="NXO18" s="252"/>
      <c r="NXP18" s="252"/>
      <c r="NXQ18" s="252"/>
      <c r="NXR18" s="252"/>
      <c r="NXS18" s="252"/>
      <c r="NXT18" s="252"/>
      <c r="NXU18" s="252"/>
      <c r="NXV18" s="252"/>
      <c r="NXW18" s="252"/>
      <c r="NXX18" s="252"/>
      <c r="NXY18" s="252"/>
      <c r="NXZ18" s="252"/>
      <c r="NYA18" s="252"/>
      <c r="NYB18" s="252"/>
      <c r="NYC18" s="252"/>
      <c r="NYD18" s="252"/>
      <c r="NYE18" s="252"/>
      <c r="NYF18" s="252"/>
      <c r="NYG18" s="252"/>
      <c r="NYH18" s="252"/>
      <c r="NYI18" s="252"/>
      <c r="NYJ18" s="252"/>
      <c r="NYK18" s="252"/>
      <c r="NYL18" s="252"/>
      <c r="NYM18" s="252"/>
      <c r="NYN18" s="252"/>
      <c r="NYO18" s="252"/>
      <c r="NYP18" s="252"/>
      <c r="NYQ18" s="252"/>
      <c r="NYR18" s="252"/>
      <c r="NYS18" s="252"/>
      <c r="NYT18" s="252"/>
      <c r="NYU18" s="252"/>
      <c r="NYV18" s="252"/>
      <c r="NYW18" s="252"/>
      <c r="NYX18" s="252"/>
      <c r="NYY18" s="252"/>
      <c r="NYZ18" s="252"/>
      <c r="NZA18" s="252"/>
      <c r="NZB18" s="252"/>
      <c r="NZC18" s="252"/>
      <c r="NZD18" s="252"/>
      <c r="NZE18" s="252"/>
      <c r="NZF18" s="252"/>
      <c r="NZG18" s="252"/>
      <c r="NZH18" s="252"/>
      <c r="NZI18" s="252"/>
      <c r="NZJ18" s="252"/>
      <c r="NZK18" s="252"/>
      <c r="NZL18" s="252"/>
      <c r="NZM18" s="252"/>
      <c r="NZN18" s="252"/>
      <c r="NZO18" s="252"/>
      <c r="NZP18" s="252"/>
      <c r="NZQ18" s="252"/>
      <c r="NZR18" s="252"/>
      <c r="NZS18" s="252"/>
      <c r="NZT18" s="252"/>
      <c r="NZU18" s="252"/>
      <c r="NZV18" s="252"/>
      <c r="NZW18" s="252"/>
      <c r="NZX18" s="252"/>
      <c r="NZY18" s="252"/>
      <c r="NZZ18" s="252"/>
      <c r="OAA18" s="252"/>
      <c r="OAB18" s="252"/>
      <c r="OAC18" s="252"/>
      <c r="OAD18" s="252"/>
      <c r="OAE18" s="252"/>
      <c r="OAF18" s="252"/>
      <c r="OAG18" s="252"/>
      <c r="OAH18" s="252"/>
      <c r="OAI18" s="252"/>
      <c r="OAJ18" s="252"/>
      <c r="OAK18" s="252"/>
      <c r="OAL18" s="252"/>
      <c r="OAM18" s="252"/>
      <c r="OAN18" s="252"/>
      <c r="OAO18" s="252"/>
      <c r="OAP18" s="252"/>
      <c r="OAQ18" s="252"/>
      <c r="OAR18" s="252"/>
      <c r="OAS18" s="252"/>
      <c r="OAT18" s="252"/>
      <c r="OAU18" s="252"/>
      <c r="OAV18" s="252"/>
      <c r="OAW18" s="252"/>
      <c r="OAX18" s="252"/>
      <c r="OAY18" s="252"/>
      <c r="OAZ18" s="252"/>
      <c r="OBA18" s="252"/>
      <c r="OBB18" s="252"/>
      <c r="OBC18" s="252"/>
      <c r="OBD18" s="252"/>
      <c r="OBE18" s="252"/>
      <c r="OBF18" s="252"/>
      <c r="OBG18" s="252"/>
      <c r="OBH18" s="252"/>
      <c r="OBI18" s="252"/>
      <c r="OBJ18" s="252"/>
      <c r="OBK18" s="252"/>
      <c r="OBL18" s="252"/>
      <c r="OBM18" s="252"/>
      <c r="OBN18" s="252"/>
      <c r="OBO18" s="252"/>
      <c r="OBP18" s="252"/>
      <c r="OBQ18" s="252"/>
      <c r="OBR18" s="252"/>
      <c r="OBS18" s="252"/>
      <c r="OBT18" s="252"/>
      <c r="OBU18" s="252"/>
      <c r="OBV18" s="252"/>
      <c r="OBW18" s="252"/>
      <c r="OBX18" s="252"/>
      <c r="OBY18" s="252"/>
      <c r="OBZ18" s="252"/>
      <c r="OCA18" s="252"/>
      <c r="OCB18" s="252"/>
      <c r="OCC18" s="252"/>
      <c r="OCD18" s="252"/>
      <c r="OCE18" s="252"/>
      <c r="OCF18" s="252"/>
      <c r="OCG18" s="252"/>
      <c r="OCH18" s="252"/>
      <c r="OCI18" s="252"/>
      <c r="OCJ18" s="252"/>
      <c r="OCK18" s="252"/>
      <c r="OCL18" s="252"/>
      <c r="OCM18" s="252"/>
      <c r="OCN18" s="252"/>
      <c r="OCO18" s="252"/>
      <c r="OCP18" s="252"/>
      <c r="OCQ18" s="252"/>
      <c r="OCR18" s="252"/>
      <c r="OCS18" s="252"/>
      <c r="OCT18" s="252"/>
      <c r="OCU18" s="252"/>
      <c r="OCV18" s="252"/>
      <c r="OCW18" s="252"/>
      <c r="OCX18" s="252"/>
      <c r="OCY18" s="252"/>
      <c r="OCZ18" s="252"/>
      <c r="ODA18" s="252"/>
      <c r="ODB18" s="252"/>
      <c r="ODC18" s="252"/>
      <c r="ODD18" s="252"/>
      <c r="ODE18" s="252"/>
      <c r="ODF18" s="252"/>
      <c r="ODG18" s="252"/>
      <c r="ODH18" s="252"/>
      <c r="ODI18" s="252"/>
      <c r="ODJ18" s="252"/>
      <c r="ODK18" s="252"/>
      <c r="ODL18" s="252"/>
      <c r="ODM18" s="252"/>
      <c r="ODN18" s="252"/>
      <c r="ODO18" s="252"/>
      <c r="ODP18" s="252"/>
      <c r="ODQ18" s="252"/>
      <c r="ODR18" s="252"/>
      <c r="ODS18" s="252"/>
      <c r="ODT18" s="252"/>
      <c r="ODU18" s="252"/>
      <c r="ODV18" s="252"/>
      <c r="ODW18" s="252"/>
      <c r="ODX18" s="252"/>
      <c r="ODY18" s="252"/>
      <c r="ODZ18" s="252"/>
      <c r="OEA18" s="252"/>
      <c r="OEB18" s="252"/>
      <c r="OEC18" s="252"/>
      <c r="OED18" s="252"/>
      <c r="OEE18" s="252"/>
      <c r="OEF18" s="252"/>
      <c r="OEG18" s="252"/>
      <c r="OEH18" s="252"/>
      <c r="OEI18" s="252"/>
      <c r="OEJ18" s="252"/>
      <c r="OEK18" s="252"/>
      <c r="OEL18" s="252"/>
      <c r="OEM18" s="252"/>
      <c r="OEN18" s="252"/>
      <c r="OEO18" s="252"/>
      <c r="OEP18" s="252"/>
      <c r="OEQ18" s="252"/>
      <c r="OER18" s="252"/>
      <c r="OES18" s="252"/>
      <c r="OET18" s="252"/>
      <c r="OEU18" s="252"/>
      <c r="OEV18" s="252"/>
      <c r="OEW18" s="252"/>
      <c r="OEX18" s="252"/>
      <c r="OEY18" s="252"/>
      <c r="OEZ18" s="252"/>
      <c r="OFA18" s="252"/>
      <c r="OFB18" s="252"/>
      <c r="OFC18" s="252"/>
      <c r="OFD18" s="252"/>
      <c r="OFE18" s="252"/>
      <c r="OFF18" s="252"/>
      <c r="OFG18" s="252"/>
      <c r="OFH18" s="252"/>
      <c r="OFI18" s="252"/>
      <c r="OFJ18" s="252"/>
      <c r="OFK18" s="252"/>
      <c r="OFL18" s="252"/>
      <c r="OFM18" s="252"/>
      <c r="OFN18" s="252"/>
      <c r="OFO18" s="252"/>
      <c r="OFP18" s="252"/>
      <c r="OFQ18" s="252"/>
      <c r="OFR18" s="252"/>
      <c r="OFS18" s="252"/>
      <c r="OFT18" s="252"/>
      <c r="OFU18" s="252"/>
      <c r="OFV18" s="252"/>
      <c r="OFW18" s="252"/>
      <c r="OFX18" s="252"/>
      <c r="OFY18" s="252"/>
      <c r="OFZ18" s="252"/>
      <c r="OGA18" s="252"/>
      <c r="OGB18" s="252"/>
      <c r="OGC18" s="252"/>
      <c r="OGD18" s="252"/>
      <c r="OGE18" s="252"/>
      <c r="OGF18" s="252"/>
      <c r="OGG18" s="252"/>
      <c r="OGH18" s="252"/>
      <c r="OGI18" s="252"/>
      <c r="OGJ18" s="252"/>
      <c r="OGK18" s="252"/>
      <c r="OGL18" s="252"/>
      <c r="OGM18" s="252"/>
      <c r="OGN18" s="252"/>
      <c r="OGO18" s="252"/>
      <c r="OGP18" s="252"/>
      <c r="OGQ18" s="252"/>
      <c r="OGR18" s="252"/>
      <c r="OGS18" s="252"/>
      <c r="OGT18" s="252"/>
      <c r="OGU18" s="252"/>
      <c r="OGV18" s="252"/>
      <c r="OGW18" s="252"/>
      <c r="OGX18" s="252"/>
      <c r="OGY18" s="252"/>
      <c r="OGZ18" s="252"/>
      <c r="OHA18" s="252"/>
      <c r="OHB18" s="252"/>
      <c r="OHC18" s="252"/>
      <c r="OHD18" s="252"/>
      <c r="OHE18" s="252"/>
      <c r="OHF18" s="252"/>
      <c r="OHG18" s="252"/>
      <c r="OHH18" s="252"/>
      <c r="OHI18" s="252"/>
      <c r="OHJ18" s="252"/>
      <c r="OHK18" s="252"/>
      <c r="OHL18" s="252"/>
      <c r="OHM18" s="252"/>
      <c r="OHN18" s="252"/>
      <c r="OHO18" s="252"/>
      <c r="OHP18" s="252"/>
      <c r="OHQ18" s="252"/>
      <c r="OHR18" s="252"/>
      <c r="OHS18" s="252"/>
      <c r="OHT18" s="252"/>
      <c r="OHU18" s="252"/>
      <c r="OHV18" s="252"/>
      <c r="OHW18" s="252"/>
      <c r="OHX18" s="252"/>
      <c r="OHY18" s="252"/>
      <c r="OHZ18" s="252"/>
      <c r="OIA18" s="252"/>
      <c r="OIB18" s="252"/>
      <c r="OIC18" s="252"/>
      <c r="OID18" s="252"/>
      <c r="OIE18" s="252"/>
      <c r="OIF18" s="252"/>
      <c r="OIG18" s="252"/>
      <c r="OIH18" s="252"/>
      <c r="OII18" s="252"/>
      <c r="OIJ18" s="252"/>
      <c r="OIK18" s="252"/>
      <c r="OIL18" s="252"/>
      <c r="OIM18" s="252"/>
      <c r="OIN18" s="252"/>
      <c r="OIO18" s="252"/>
      <c r="OIP18" s="252"/>
      <c r="OIQ18" s="252"/>
      <c r="OIR18" s="252"/>
      <c r="OIS18" s="252"/>
      <c r="OIT18" s="252"/>
      <c r="OIU18" s="252"/>
      <c r="OIV18" s="252"/>
      <c r="OIW18" s="252"/>
      <c r="OIX18" s="252"/>
      <c r="OIY18" s="252"/>
      <c r="OIZ18" s="252"/>
      <c r="OJA18" s="252"/>
      <c r="OJB18" s="252"/>
      <c r="OJC18" s="252"/>
      <c r="OJD18" s="252"/>
      <c r="OJE18" s="252"/>
      <c r="OJF18" s="252"/>
      <c r="OJG18" s="252"/>
      <c r="OJH18" s="252"/>
      <c r="OJI18" s="252"/>
      <c r="OJJ18" s="252"/>
      <c r="OJK18" s="252"/>
      <c r="OJL18" s="252"/>
      <c r="OJM18" s="252"/>
      <c r="OJN18" s="252"/>
      <c r="OJO18" s="252"/>
      <c r="OJP18" s="252"/>
      <c r="OJQ18" s="252"/>
      <c r="OJR18" s="252"/>
      <c r="OJS18" s="252"/>
      <c r="OJT18" s="252"/>
      <c r="OJU18" s="252"/>
      <c r="OJV18" s="252"/>
      <c r="OJW18" s="252"/>
      <c r="OJX18" s="252"/>
      <c r="OJY18" s="252"/>
      <c r="OJZ18" s="252"/>
      <c r="OKA18" s="252"/>
      <c r="OKB18" s="252"/>
      <c r="OKC18" s="252"/>
      <c r="OKD18" s="252"/>
      <c r="OKE18" s="252"/>
      <c r="OKF18" s="252"/>
      <c r="OKG18" s="252"/>
      <c r="OKH18" s="252"/>
      <c r="OKI18" s="252"/>
      <c r="OKJ18" s="252"/>
      <c r="OKK18" s="252"/>
      <c r="OKL18" s="252"/>
      <c r="OKM18" s="252"/>
      <c r="OKN18" s="252"/>
      <c r="OKO18" s="252"/>
      <c r="OKP18" s="252"/>
      <c r="OKQ18" s="252"/>
      <c r="OKR18" s="252"/>
      <c r="OKS18" s="252"/>
      <c r="OKT18" s="252"/>
      <c r="OKU18" s="252"/>
      <c r="OKV18" s="252"/>
      <c r="OKW18" s="252"/>
      <c r="OKX18" s="252"/>
      <c r="OKY18" s="252"/>
      <c r="OKZ18" s="252"/>
      <c r="OLA18" s="252"/>
      <c r="OLB18" s="252"/>
      <c r="OLC18" s="252"/>
      <c r="OLD18" s="252"/>
      <c r="OLE18" s="252"/>
      <c r="OLF18" s="252"/>
      <c r="OLG18" s="252"/>
      <c r="OLH18" s="252"/>
      <c r="OLI18" s="252"/>
      <c r="OLJ18" s="252"/>
      <c r="OLK18" s="252"/>
      <c r="OLL18" s="252"/>
      <c r="OLM18" s="252"/>
      <c r="OLN18" s="252"/>
      <c r="OLO18" s="252"/>
      <c r="OLP18" s="252"/>
      <c r="OLQ18" s="252"/>
      <c r="OLR18" s="252"/>
      <c r="OLS18" s="252"/>
      <c r="OLT18" s="252"/>
      <c r="OLU18" s="252"/>
      <c r="OLV18" s="252"/>
      <c r="OLW18" s="252"/>
      <c r="OLX18" s="252"/>
      <c r="OLY18" s="252"/>
      <c r="OLZ18" s="252"/>
      <c r="OMA18" s="252"/>
      <c r="OMB18" s="252"/>
      <c r="OMC18" s="252"/>
      <c r="OMD18" s="252"/>
      <c r="OME18" s="252"/>
      <c r="OMF18" s="252"/>
      <c r="OMG18" s="252"/>
      <c r="OMH18" s="252"/>
      <c r="OMI18" s="252"/>
      <c r="OMJ18" s="252"/>
      <c r="OMK18" s="252"/>
      <c r="OML18" s="252"/>
      <c r="OMM18" s="252"/>
      <c r="OMN18" s="252"/>
      <c r="OMO18" s="252"/>
      <c r="OMP18" s="252"/>
      <c r="OMQ18" s="252"/>
      <c r="OMR18" s="252"/>
      <c r="OMS18" s="252"/>
      <c r="OMT18" s="252"/>
      <c r="OMU18" s="252"/>
      <c r="OMV18" s="252"/>
      <c r="OMW18" s="252"/>
      <c r="OMX18" s="252"/>
      <c r="OMY18" s="252"/>
      <c r="OMZ18" s="252"/>
      <c r="ONA18" s="252"/>
      <c r="ONB18" s="252"/>
      <c r="ONC18" s="252"/>
      <c r="OND18" s="252"/>
      <c r="ONE18" s="252"/>
      <c r="ONF18" s="252"/>
      <c r="ONG18" s="252"/>
      <c r="ONH18" s="252"/>
      <c r="ONI18" s="252"/>
      <c r="ONJ18" s="252"/>
      <c r="ONK18" s="252"/>
      <c r="ONL18" s="252"/>
      <c r="ONM18" s="252"/>
      <c r="ONN18" s="252"/>
      <c r="ONO18" s="252"/>
      <c r="ONP18" s="252"/>
      <c r="ONQ18" s="252"/>
      <c r="ONR18" s="252"/>
      <c r="ONS18" s="252"/>
      <c r="ONT18" s="252"/>
      <c r="ONU18" s="252"/>
      <c r="ONV18" s="252"/>
      <c r="ONW18" s="252"/>
      <c r="ONX18" s="252"/>
      <c r="ONY18" s="252"/>
      <c r="ONZ18" s="252"/>
      <c r="OOA18" s="252"/>
      <c r="OOB18" s="252"/>
      <c r="OOC18" s="252"/>
      <c r="OOD18" s="252"/>
      <c r="OOE18" s="252"/>
      <c r="OOF18" s="252"/>
      <c r="OOG18" s="252"/>
      <c r="OOH18" s="252"/>
      <c r="OOI18" s="252"/>
      <c r="OOJ18" s="252"/>
      <c r="OOK18" s="252"/>
      <c r="OOL18" s="252"/>
      <c r="OOM18" s="252"/>
      <c r="OON18" s="252"/>
      <c r="OOO18" s="252"/>
      <c r="OOP18" s="252"/>
      <c r="OOQ18" s="252"/>
      <c r="OOR18" s="252"/>
      <c r="OOS18" s="252"/>
      <c r="OOT18" s="252"/>
      <c r="OOU18" s="252"/>
      <c r="OOV18" s="252"/>
      <c r="OOW18" s="252"/>
      <c r="OOX18" s="252"/>
      <c r="OOY18" s="252"/>
      <c r="OOZ18" s="252"/>
      <c r="OPA18" s="252"/>
      <c r="OPB18" s="252"/>
      <c r="OPC18" s="252"/>
      <c r="OPD18" s="252"/>
      <c r="OPE18" s="252"/>
      <c r="OPF18" s="252"/>
      <c r="OPG18" s="252"/>
      <c r="OPH18" s="252"/>
      <c r="OPI18" s="252"/>
      <c r="OPJ18" s="252"/>
      <c r="OPK18" s="252"/>
      <c r="OPL18" s="252"/>
      <c r="OPM18" s="252"/>
      <c r="OPN18" s="252"/>
      <c r="OPO18" s="252"/>
      <c r="OPP18" s="252"/>
      <c r="OPQ18" s="252"/>
      <c r="OPR18" s="252"/>
      <c r="OPS18" s="252"/>
      <c r="OPT18" s="252"/>
      <c r="OPU18" s="252"/>
      <c r="OPV18" s="252"/>
      <c r="OPW18" s="252"/>
      <c r="OPX18" s="252"/>
      <c r="OPY18" s="252"/>
      <c r="OPZ18" s="252"/>
      <c r="OQA18" s="252"/>
      <c r="OQB18" s="252"/>
      <c r="OQC18" s="252"/>
      <c r="OQD18" s="252"/>
      <c r="OQE18" s="252"/>
      <c r="OQF18" s="252"/>
      <c r="OQG18" s="252"/>
      <c r="OQH18" s="252"/>
      <c r="OQI18" s="252"/>
      <c r="OQJ18" s="252"/>
      <c r="OQK18" s="252"/>
      <c r="OQL18" s="252"/>
      <c r="OQM18" s="252"/>
      <c r="OQN18" s="252"/>
      <c r="OQO18" s="252"/>
      <c r="OQP18" s="252"/>
      <c r="OQQ18" s="252"/>
      <c r="OQR18" s="252"/>
      <c r="OQS18" s="252"/>
      <c r="OQT18" s="252"/>
      <c r="OQU18" s="252"/>
      <c r="OQV18" s="252"/>
      <c r="OQW18" s="252"/>
      <c r="OQX18" s="252"/>
      <c r="OQY18" s="252"/>
      <c r="OQZ18" s="252"/>
      <c r="ORA18" s="252"/>
      <c r="ORB18" s="252"/>
      <c r="ORC18" s="252"/>
      <c r="ORD18" s="252"/>
      <c r="ORE18" s="252"/>
      <c r="ORF18" s="252"/>
      <c r="ORG18" s="252"/>
      <c r="ORH18" s="252"/>
      <c r="ORI18" s="252"/>
      <c r="ORJ18" s="252"/>
      <c r="ORK18" s="252"/>
      <c r="ORL18" s="252"/>
      <c r="ORM18" s="252"/>
      <c r="ORN18" s="252"/>
      <c r="ORO18" s="252"/>
      <c r="ORP18" s="252"/>
      <c r="ORQ18" s="252"/>
      <c r="ORR18" s="252"/>
      <c r="ORS18" s="252"/>
      <c r="ORT18" s="252"/>
      <c r="ORU18" s="252"/>
      <c r="ORV18" s="252"/>
      <c r="ORW18" s="252"/>
      <c r="ORX18" s="252"/>
      <c r="ORY18" s="252"/>
      <c r="ORZ18" s="252"/>
      <c r="OSA18" s="252"/>
      <c r="OSB18" s="252"/>
      <c r="OSC18" s="252"/>
      <c r="OSD18" s="252"/>
      <c r="OSE18" s="252"/>
      <c r="OSF18" s="252"/>
      <c r="OSG18" s="252"/>
      <c r="OSH18" s="252"/>
      <c r="OSI18" s="252"/>
      <c r="OSJ18" s="252"/>
      <c r="OSK18" s="252"/>
      <c r="OSL18" s="252"/>
      <c r="OSM18" s="252"/>
      <c r="OSN18" s="252"/>
      <c r="OSO18" s="252"/>
      <c r="OSP18" s="252"/>
      <c r="OSQ18" s="252"/>
      <c r="OSR18" s="252"/>
      <c r="OSS18" s="252"/>
      <c r="OST18" s="252"/>
      <c r="OSU18" s="252"/>
      <c r="OSV18" s="252"/>
      <c r="OSW18" s="252"/>
      <c r="OSX18" s="252"/>
      <c r="OSY18" s="252"/>
      <c r="OSZ18" s="252"/>
      <c r="OTA18" s="252"/>
      <c r="OTB18" s="252"/>
      <c r="OTC18" s="252"/>
      <c r="OTD18" s="252"/>
      <c r="OTE18" s="252"/>
      <c r="OTF18" s="252"/>
      <c r="OTG18" s="252"/>
      <c r="OTH18" s="252"/>
      <c r="OTI18" s="252"/>
      <c r="OTJ18" s="252"/>
      <c r="OTK18" s="252"/>
      <c r="OTL18" s="252"/>
      <c r="OTM18" s="252"/>
      <c r="OTN18" s="252"/>
      <c r="OTO18" s="252"/>
      <c r="OTP18" s="252"/>
      <c r="OTQ18" s="252"/>
      <c r="OTR18" s="252"/>
      <c r="OTS18" s="252"/>
      <c r="OTT18" s="252"/>
      <c r="OTU18" s="252"/>
      <c r="OTV18" s="252"/>
      <c r="OTW18" s="252"/>
      <c r="OTX18" s="252"/>
      <c r="OTY18" s="252"/>
      <c r="OTZ18" s="252"/>
      <c r="OUA18" s="252"/>
      <c r="OUB18" s="252"/>
      <c r="OUC18" s="252"/>
      <c r="OUD18" s="252"/>
      <c r="OUE18" s="252"/>
      <c r="OUF18" s="252"/>
      <c r="OUG18" s="252"/>
      <c r="OUH18" s="252"/>
      <c r="OUI18" s="252"/>
      <c r="OUJ18" s="252"/>
      <c r="OUK18" s="252"/>
      <c r="OUL18" s="252"/>
      <c r="OUM18" s="252"/>
      <c r="OUN18" s="252"/>
      <c r="OUO18" s="252"/>
      <c r="OUP18" s="252"/>
      <c r="OUQ18" s="252"/>
      <c r="OUR18" s="252"/>
      <c r="OUS18" s="252"/>
      <c r="OUT18" s="252"/>
      <c r="OUU18" s="252"/>
      <c r="OUV18" s="252"/>
      <c r="OUW18" s="252"/>
      <c r="OUX18" s="252"/>
      <c r="OUY18" s="252"/>
      <c r="OUZ18" s="252"/>
      <c r="OVA18" s="252"/>
      <c r="OVB18" s="252"/>
      <c r="OVC18" s="252"/>
      <c r="OVD18" s="252"/>
      <c r="OVE18" s="252"/>
      <c r="OVF18" s="252"/>
      <c r="OVG18" s="252"/>
      <c r="OVH18" s="252"/>
      <c r="OVI18" s="252"/>
      <c r="OVJ18" s="252"/>
      <c r="OVK18" s="252"/>
      <c r="OVL18" s="252"/>
      <c r="OVM18" s="252"/>
      <c r="OVN18" s="252"/>
      <c r="OVO18" s="252"/>
      <c r="OVP18" s="252"/>
      <c r="OVQ18" s="252"/>
      <c r="OVR18" s="252"/>
      <c r="OVS18" s="252"/>
      <c r="OVT18" s="252"/>
      <c r="OVU18" s="252"/>
      <c r="OVV18" s="252"/>
      <c r="OVW18" s="252"/>
      <c r="OVX18" s="252"/>
      <c r="OVY18" s="252"/>
      <c r="OVZ18" s="252"/>
      <c r="OWA18" s="252"/>
      <c r="OWB18" s="252"/>
      <c r="OWC18" s="252"/>
      <c r="OWD18" s="252"/>
      <c r="OWE18" s="252"/>
      <c r="OWF18" s="252"/>
      <c r="OWG18" s="252"/>
      <c r="OWH18" s="252"/>
      <c r="OWI18" s="252"/>
      <c r="OWJ18" s="252"/>
      <c r="OWK18" s="252"/>
      <c r="OWL18" s="252"/>
      <c r="OWM18" s="252"/>
      <c r="OWN18" s="252"/>
      <c r="OWO18" s="252"/>
      <c r="OWP18" s="252"/>
      <c r="OWQ18" s="252"/>
      <c r="OWR18" s="252"/>
      <c r="OWS18" s="252"/>
      <c r="OWT18" s="252"/>
      <c r="OWU18" s="252"/>
      <c r="OWV18" s="252"/>
      <c r="OWW18" s="252"/>
      <c r="OWX18" s="252"/>
      <c r="OWY18" s="252"/>
      <c r="OWZ18" s="252"/>
      <c r="OXA18" s="252"/>
      <c r="OXB18" s="252"/>
      <c r="OXC18" s="252"/>
      <c r="OXD18" s="252"/>
      <c r="OXE18" s="252"/>
      <c r="OXF18" s="252"/>
      <c r="OXG18" s="252"/>
      <c r="OXH18" s="252"/>
      <c r="OXI18" s="252"/>
      <c r="OXJ18" s="252"/>
      <c r="OXK18" s="252"/>
      <c r="OXL18" s="252"/>
      <c r="OXM18" s="252"/>
      <c r="OXN18" s="252"/>
      <c r="OXO18" s="252"/>
      <c r="OXP18" s="252"/>
      <c r="OXQ18" s="252"/>
      <c r="OXR18" s="252"/>
      <c r="OXS18" s="252"/>
      <c r="OXT18" s="252"/>
      <c r="OXU18" s="252"/>
      <c r="OXV18" s="252"/>
      <c r="OXW18" s="252"/>
      <c r="OXX18" s="252"/>
      <c r="OXY18" s="252"/>
      <c r="OXZ18" s="252"/>
      <c r="OYA18" s="252"/>
      <c r="OYB18" s="252"/>
      <c r="OYC18" s="252"/>
      <c r="OYD18" s="252"/>
      <c r="OYE18" s="252"/>
      <c r="OYF18" s="252"/>
      <c r="OYG18" s="252"/>
      <c r="OYH18" s="252"/>
      <c r="OYI18" s="252"/>
      <c r="OYJ18" s="252"/>
      <c r="OYK18" s="252"/>
      <c r="OYL18" s="252"/>
      <c r="OYM18" s="252"/>
      <c r="OYN18" s="252"/>
      <c r="OYO18" s="252"/>
      <c r="OYP18" s="252"/>
      <c r="OYQ18" s="252"/>
      <c r="OYR18" s="252"/>
      <c r="OYS18" s="252"/>
      <c r="OYT18" s="252"/>
      <c r="OYU18" s="252"/>
      <c r="OYV18" s="252"/>
      <c r="OYW18" s="252"/>
      <c r="OYX18" s="252"/>
      <c r="OYY18" s="252"/>
      <c r="OYZ18" s="252"/>
      <c r="OZA18" s="252"/>
      <c r="OZB18" s="252"/>
      <c r="OZC18" s="252"/>
      <c r="OZD18" s="252"/>
      <c r="OZE18" s="252"/>
      <c r="OZF18" s="252"/>
      <c r="OZG18" s="252"/>
      <c r="OZH18" s="252"/>
      <c r="OZI18" s="252"/>
      <c r="OZJ18" s="252"/>
      <c r="OZK18" s="252"/>
      <c r="OZL18" s="252"/>
      <c r="OZM18" s="252"/>
      <c r="OZN18" s="252"/>
      <c r="OZO18" s="252"/>
      <c r="OZP18" s="252"/>
      <c r="OZQ18" s="252"/>
      <c r="OZR18" s="252"/>
      <c r="OZS18" s="252"/>
      <c r="OZT18" s="252"/>
      <c r="OZU18" s="252"/>
      <c r="OZV18" s="252"/>
      <c r="OZW18" s="252"/>
      <c r="OZX18" s="252"/>
      <c r="OZY18" s="252"/>
      <c r="OZZ18" s="252"/>
      <c r="PAA18" s="252"/>
      <c r="PAB18" s="252"/>
      <c r="PAC18" s="252"/>
      <c r="PAD18" s="252"/>
      <c r="PAE18" s="252"/>
      <c r="PAF18" s="252"/>
      <c r="PAG18" s="252"/>
      <c r="PAH18" s="252"/>
      <c r="PAI18" s="252"/>
      <c r="PAJ18" s="252"/>
      <c r="PAK18" s="252"/>
      <c r="PAL18" s="252"/>
      <c r="PAM18" s="252"/>
      <c r="PAN18" s="252"/>
      <c r="PAO18" s="252"/>
      <c r="PAP18" s="252"/>
      <c r="PAQ18" s="252"/>
      <c r="PAR18" s="252"/>
      <c r="PAS18" s="252"/>
      <c r="PAT18" s="252"/>
      <c r="PAU18" s="252"/>
      <c r="PAV18" s="252"/>
      <c r="PAW18" s="252"/>
      <c r="PAX18" s="252"/>
      <c r="PAY18" s="252"/>
      <c r="PAZ18" s="252"/>
      <c r="PBA18" s="252"/>
      <c r="PBB18" s="252"/>
      <c r="PBC18" s="252"/>
      <c r="PBD18" s="252"/>
      <c r="PBE18" s="252"/>
      <c r="PBF18" s="252"/>
      <c r="PBG18" s="252"/>
      <c r="PBH18" s="252"/>
      <c r="PBI18" s="252"/>
      <c r="PBJ18" s="252"/>
      <c r="PBK18" s="252"/>
      <c r="PBL18" s="252"/>
      <c r="PBM18" s="252"/>
      <c r="PBN18" s="252"/>
      <c r="PBO18" s="252"/>
      <c r="PBP18" s="252"/>
      <c r="PBQ18" s="252"/>
      <c r="PBR18" s="252"/>
      <c r="PBS18" s="252"/>
      <c r="PBT18" s="252"/>
      <c r="PBU18" s="252"/>
      <c r="PBV18" s="252"/>
      <c r="PBW18" s="252"/>
      <c r="PBX18" s="252"/>
      <c r="PBY18" s="252"/>
      <c r="PBZ18" s="252"/>
      <c r="PCA18" s="252"/>
      <c r="PCB18" s="252"/>
      <c r="PCC18" s="252"/>
      <c r="PCD18" s="252"/>
      <c r="PCE18" s="252"/>
      <c r="PCF18" s="252"/>
      <c r="PCG18" s="252"/>
      <c r="PCH18" s="252"/>
      <c r="PCI18" s="252"/>
      <c r="PCJ18" s="252"/>
      <c r="PCK18" s="252"/>
      <c r="PCL18" s="252"/>
      <c r="PCM18" s="252"/>
      <c r="PCN18" s="252"/>
      <c r="PCO18" s="252"/>
      <c r="PCP18" s="252"/>
      <c r="PCQ18" s="252"/>
      <c r="PCR18" s="252"/>
      <c r="PCS18" s="252"/>
      <c r="PCT18" s="252"/>
      <c r="PCU18" s="252"/>
      <c r="PCV18" s="252"/>
      <c r="PCW18" s="252"/>
      <c r="PCX18" s="252"/>
      <c r="PCY18" s="252"/>
      <c r="PCZ18" s="252"/>
      <c r="PDA18" s="252"/>
      <c r="PDB18" s="252"/>
      <c r="PDC18" s="252"/>
      <c r="PDD18" s="252"/>
      <c r="PDE18" s="252"/>
      <c r="PDF18" s="252"/>
      <c r="PDG18" s="252"/>
      <c r="PDH18" s="252"/>
      <c r="PDI18" s="252"/>
      <c r="PDJ18" s="252"/>
      <c r="PDK18" s="252"/>
      <c r="PDL18" s="252"/>
      <c r="PDM18" s="252"/>
      <c r="PDN18" s="252"/>
      <c r="PDO18" s="252"/>
      <c r="PDP18" s="252"/>
      <c r="PDQ18" s="252"/>
      <c r="PDR18" s="252"/>
      <c r="PDS18" s="252"/>
      <c r="PDT18" s="252"/>
      <c r="PDU18" s="252"/>
      <c r="PDV18" s="252"/>
      <c r="PDW18" s="252"/>
      <c r="PDX18" s="252"/>
      <c r="PDY18" s="252"/>
      <c r="PDZ18" s="252"/>
      <c r="PEA18" s="252"/>
      <c r="PEB18" s="252"/>
      <c r="PEC18" s="252"/>
      <c r="PED18" s="252"/>
      <c r="PEE18" s="252"/>
      <c r="PEF18" s="252"/>
      <c r="PEG18" s="252"/>
      <c r="PEH18" s="252"/>
      <c r="PEI18" s="252"/>
      <c r="PEJ18" s="252"/>
      <c r="PEK18" s="252"/>
      <c r="PEL18" s="252"/>
      <c r="PEM18" s="252"/>
      <c r="PEN18" s="252"/>
      <c r="PEO18" s="252"/>
      <c r="PEP18" s="252"/>
      <c r="PEQ18" s="252"/>
      <c r="PER18" s="252"/>
      <c r="PES18" s="252"/>
      <c r="PET18" s="252"/>
      <c r="PEU18" s="252"/>
      <c r="PEV18" s="252"/>
      <c r="PEW18" s="252"/>
      <c r="PEX18" s="252"/>
      <c r="PEY18" s="252"/>
      <c r="PEZ18" s="252"/>
      <c r="PFA18" s="252"/>
      <c r="PFB18" s="252"/>
      <c r="PFC18" s="252"/>
      <c r="PFD18" s="252"/>
      <c r="PFE18" s="252"/>
      <c r="PFF18" s="252"/>
      <c r="PFG18" s="252"/>
      <c r="PFH18" s="252"/>
      <c r="PFI18" s="252"/>
      <c r="PFJ18" s="252"/>
      <c r="PFK18" s="252"/>
      <c r="PFL18" s="252"/>
      <c r="PFM18" s="252"/>
      <c r="PFN18" s="252"/>
      <c r="PFO18" s="252"/>
      <c r="PFP18" s="252"/>
      <c r="PFQ18" s="252"/>
      <c r="PFR18" s="252"/>
      <c r="PFS18" s="252"/>
      <c r="PFT18" s="252"/>
      <c r="PFU18" s="252"/>
      <c r="PFV18" s="252"/>
      <c r="PFW18" s="252"/>
      <c r="PFX18" s="252"/>
      <c r="PFY18" s="252"/>
      <c r="PFZ18" s="252"/>
      <c r="PGA18" s="252"/>
      <c r="PGB18" s="252"/>
      <c r="PGC18" s="252"/>
      <c r="PGD18" s="252"/>
      <c r="PGE18" s="252"/>
      <c r="PGF18" s="252"/>
      <c r="PGG18" s="252"/>
      <c r="PGH18" s="252"/>
      <c r="PGI18" s="252"/>
      <c r="PGJ18" s="252"/>
      <c r="PGK18" s="252"/>
      <c r="PGL18" s="252"/>
      <c r="PGM18" s="252"/>
      <c r="PGN18" s="252"/>
      <c r="PGO18" s="252"/>
      <c r="PGP18" s="252"/>
      <c r="PGQ18" s="252"/>
      <c r="PGR18" s="252"/>
      <c r="PGS18" s="252"/>
      <c r="PGT18" s="252"/>
      <c r="PGU18" s="252"/>
      <c r="PGV18" s="252"/>
      <c r="PGW18" s="252"/>
      <c r="PGX18" s="252"/>
      <c r="PGY18" s="252"/>
      <c r="PGZ18" s="252"/>
      <c r="PHA18" s="252"/>
      <c r="PHB18" s="252"/>
      <c r="PHC18" s="252"/>
      <c r="PHD18" s="252"/>
      <c r="PHE18" s="252"/>
      <c r="PHF18" s="252"/>
      <c r="PHG18" s="252"/>
      <c r="PHH18" s="252"/>
      <c r="PHI18" s="252"/>
      <c r="PHJ18" s="252"/>
      <c r="PHK18" s="252"/>
      <c r="PHL18" s="252"/>
      <c r="PHM18" s="252"/>
      <c r="PHN18" s="252"/>
      <c r="PHO18" s="252"/>
      <c r="PHP18" s="252"/>
      <c r="PHQ18" s="252"/>
      <c r="PHR18" s="252"/>
      <c r="PHS18" s="252"/>
      <c r="PHT18" s="252"/>
      <c r="PHU18" s="252"/>
      <c r="PHV18" s="252"/>
      <c r="PHW18" s="252"/>
      <c r="PHX18" s="252"/>
      <c r="PHY18" s="252"/>
      <c r="PHZ18" s="252"/>
      <c r="PIA18" s="252"/>
      <c r="PIB18" s="252"/>
      <c r="PIC18" s="252"/>
      <c r="PID18" s="252"/>
      <c r="PIE18" s="252"/>
      <c r="PIF18" s="252"/>
      <c r="PIG18" s="252"/>
      <c r="PIH18" s="252"/>
      <c r="PII18" s="252"/>
      <c r="PIJ18" s="252"/>
      <c r="PIK18" s="252"/>
      <c r="PIL18" s="252"/>
      <c r="PIM18" s="252"/>
      <c r="PIN18" s="252"/>
      <c r="PIO18" s="252"/>
      <c r="PIP18" s="252"/>
      <c r="PIQ18" s="252"/>
      <c r="PIR18" s="252"/>
      <c r="PIS18" s="252"/>
      <c r="PIT18" s="252"/>
      <c r="PIU18" s="252"/>
      <c r="PIV18" s="252"/>
      <c r="PIW18" s="252"/>
      <c r="PIX18" s="252"/>
      <c r="PIY18" s="252"/>
      <c r="PIZ18" s="252"/>
      <c r="PJA18" s="252"/>
      <c r="PJB18" s="252"/>
      <c r="PJC18" s="252"/>
      <c r="PJD18" s="252"/>
      <c r="PJE18" s="252"/>
      <c r="PJF18" s="252"/>
      <c r="PJG18" s="252"/>
      <c r="PJH18" s="252"/>
      <c r="PJI18" s="252"/>
      <c r="PJJ18" s="252"/>
      <c r="PJK18" s="252"/>
      <c r="PJL18" s="252"/>
      <c r="PJM18" s="252"/>
      <c r="PJN18" s="252"/>
      <c r="PJO18" s="252"/>
      <c r="PJP18" s="252"/>
      <c r="PJQ18" s="252"/>
      <c r="PJR18" s="252"/>
      <c r="PJS18" s="252"/>
      <c r="PJT18" s="252"/>
      <c r="PJU18" s="252"/>
      <c r="PJV18" s="252"/>
      <c r="PJW18" s="252"/>
      <c r="PJX18" s="252"/>
      <c r="PJY18" s="252"/>
      <c r="PJZ18" s="252"/>
      <c r="PKA18" s="252"/>
      <c r="PKB18" s="252"/>
      <c r="PKC18" s="252"/>
      <c r="PKD18" s="252"/>
      <c r="PKE18" s="252"/>
      <c r="PKF18" s="252"/>
      <c r="PKG18" s="252"/>
      <c r="PKH18" s="252"/>
      <c r="PKI18" s="252"/>
      <c r="PKJ18" s="252"/>
      <c r="PKK18" s="252"/>
      <c r="PKL18" s="252"/>
      <c r="PKM18" s="252"/>
      <c r="PKN18" s="252"/>
      <c r="PKO18" s="252"/>
      <c r="PKP18" s="252"/>
      <c r="PKQ18" s="252"/>
      <c r="PKR18" s="252"/>
      <c r="PKS18" s="252"/>
      <c r="PKT18" s="252"/>
      <c r="PKU18" s="252"/>
      <c r="PKV18" s="252"/>
      <c r="PKW18" s="252"/>
      <c r="PKX18" s="252"/>
      <c r="PKY18" s="252"/>
      <c r="PKZ18" s="252"/>
      <c r="PLA18" s="252"/>
      <c r="PLB18" s="252"/>
      <c r="PLC18" s="252"/>
      <c r="PLD18" s="252"/>
      <c r="PLE18" s="252"/>
      <c r="PLF18" s="252"/>
      <c r="PLG18" s="252"/>
      <c r="PLH18" s="252"/>
      <c r="PLI18" s="252"/>
      <c r="PLJ18" s="252"/>
      <c r="PLK18" s="252"/>
      <c r="PLL18" s="252"/>
      <c r="PLM18" s="252"/>
      <c r="PLN18" s="252"/>
      <c r="PLO18" s="252"/>
      <c r="PLP18" s="252"/>
      <c r="PLQ18" s="252"/>
      <c r="PLR18" s="252"/>
      <c r="PLS18" s="252"/>
      <c r="PLT18" s="252"/>
      <c r="PLU18" s="252"/>
      <c r="PLV18" s="252"/>
      <c r="PLW18" s="252"/>
      <c r="PLX18" s="252"/>
      <c r="PLY18" s="252"/>
      <c r="PLZ18" s="252"/>
      <c r="PMA18" s="252"/>
      <c r="PMB18" s="252"/>
      <c r="PMC18" s="252"/>
      <c r="PMD18" s="252"/>
      <c r="PME18" s="252"/>
      <c r="PMF18" s="252"/>
      <c r="PMG18" s="252"/>
      <c r="PMH18" s="252"/>
      <c r="PMI18" s="252"/>
      <c r="PMJ18" s="252"/>
      <c r="PMK18" s="252"/>
      <c r="PML18" s="252"/>
      <c r="PMM18" s="252"/>
      <c r="PMN18" s="252"/>
      <c r="PMO18" s="252"/>
      <c r="PMP18" s="252"/>
      <c r="PMQ18" s="252"/>
      <c r="PMR18" s="252"/>
      <c r="PMS18" s="252"/>
      <c r="PMT18" s="252"/>
      <c r="PMU18" s="252"/>
      <c r="PMV18" s="252"/>
      <c r="PMW18" s="252"/>
      <c r="PMX18" s="252"/>
      <c r="PMY18" s="252"/>
      <c r="PMZ18" s="252"/>
      <c r="PNA18" s="252"/>
      <c r="PNB18" s="252"/>
      <c r="PNC18" s="252"/>
      <c r="PND18" s="252"/>
      <c r="PNE18" s="252"/>
      <c r="PNF18" s="252"/>
      <c r="PNG18" s="252"/>
      <c r="PNH18" s="252"/>
      <c r="PNI18" s="252"/>
      <c r="PNJ18" s="252"/>
      <c r="PNK18" s="252"/>
      <c r="PNL18" s="252"/>
      <c r="PNM18" s="252"/>
      <c r="PNN18" s="252"/>
      <c r="PNO18" s="252"/>
      <c r="PNP18" s="252"/>
      <c r="PNQ18" s="252"/>
      <c r="PNR18" s="252"/>
      <c r="PNS18" s="252"/>
      <c r="PNT18" s="252"/>
      <c r="PNU18" s="252"/>
      <c r="PNV18" s="252"/>
      <c r="PNW18" s="252"/>
      <c r="PNX18" s="252"/>
      <c r="PNY18" s="252"/>
      <c r="PNZ18" s="252"/>
      <c r="POA18" s="252"/>
      <c r="POB18" s="252"/>
      <c r="POC18" s="252"/>
      <c r="POD18" s="252"/>
      <c r="POE18" s="252"/>
      <c r="POF18" s="252"/>
      <c r="POG18" s="252"/>
      <c r="POH18" s="252"/>
      <c r="POI18" s="252"/>
      <c r="POJ18" s="252"/>
      <c r="POK18" s="252"/>
      <c r="POL18" s="252"/>
      <c r="POM18" s="252"/>
      <c r="PON18" s="252"/>
      <c r="POO18" s="252"/>
      <c r="POP18" s="252"/>
      <c r="POQ18" s="252"/>
      <c r="POR18" s="252"/>
      <c r="POS18" s="252"/>
      <c r="POT18" s="252"/>
      <c r="POU18" s="252"/>
      <c r="POV18" s="252"/>
      <c r="POW18" s="252"/>
      <c r="POX18" s="252"/>
      <c r="POY18" s="252"/>
      <c r="POZ18" s="252"/>
      <c r="PPA18" s="252"/>
      <c r="PPB18" s="252"/>
      <c r="PPC18" s="252"/>
      <c r="PPD18" s="252"/>
      <c r="PPE18" s="252"/>
      <c r="PPF18" s="252"/>
      <c r="PPG18" s="252"/>
      <c r="PPH18" s="252"/>
      <c r="PPI18" s="252"/>
      <c r="PPJ18" s="252"/>
      <c r="PPK18" s="252"/>
      <c r="PPL18" s="252"/>
      <c r="PPM18" s="252"/>
      <c r="PPN18" s="252"/>
      <c r="PPO18" s="252"/>
      <c r="PPP18" s="252"/>
      <c r="PPQ18" s="252"/>
      <c r="PPR18" s="252"/>
      <c r="PPS18" s="252"/>
      <c r="PPT18" s="252"/>
      <c r="PPU18" s="252"/>
      <c r="PPV18" s="252"/>
      <c r="PPW18" s="252"/>
      <c r="PPX18" s="252"/>
      <c r="PPY18" s="252"/>
      <c r="PPZ18" s="252"/>
      <c r="PQA18" s="252"/>
      <c r="PQB18" s="252"/>
      <c r="PQC18" s="252"/>
      <c r="PQD18" s="252"/>
      <c r="PQE18" s="252"/>
      <c r="PQF18" s="252"/>
      <c r="PQG18" s="252"/>
      <c r="PQH18" s="252"/>
      <c r="PQI18" s="252"/>
      <c r="PQJ18" s="252"/>
      <c r="PQK18" s="252"/>
      <c r="PQL18" s="252"/>
      <c r="PQM18" s="252"/>
      <c r="PQN18" s="252"/>
      <c r="PQO18" s="252"/>
      <c r="PQP18" s="252"/>
      <c r="PQQ18" s="252"/>
      <c r="PQR18" s="252"/>
      <c r="PQS18" s="252"/>
      <c r="PQT18" s="252"/>
      <c r="PQU18" s="252"/>
      <c r="PQV18" s="252"/>
      <c r="PQW18" s="252"/>
      <c r="PQX18" s="252"/>
      <c r="PQY18" s="252"/>
      <c r="PQZ18" s="252"/>
      <c r="PRA18" s="252"/>
      <c r="PRB18" s="252"/>
      <c r="PRC18" s="252"/>
      <c r="PRD18" s="252"/>
      <c r="PRE18" s="252"/>
      <c r="PRF18" s="252"/>
      <c r="PRG18" s="252"/>
      <c r="PRH18" s="252"/>
      <c r="PRI18" s="252"/>
      <c r="PRJ18" s="252"/>
      <c r="PRK18" s="252"/>
      <c r="PRL18" s="252"/>
      <c r="PRM18" s="252"/>
      <c r="PRN18" s="252"/>
      <c r="PRO18" s="252"/>
      <c r="PRP18" s="252"/>
      <c r="PRQ18" s="252"/>
      <c r="PRR18" s="252"/>
      <c r="PRS18" s="252"/>
      <c r="PRT18" s="252"/>
      <c r="PRU18" s="252"/>
      <c r="PRV18" s="252"/>
      <c r="PRW18" s="252"/>
      <c r="PRX18" s="252"/>
      <c r="PRY18" s="252"/>
      <c r="PRZ18" s="252"/>
      <c r="PSA18" s="252"/>
      <c r="PSB18" s="252"/>
      <c r="PSC18" s="252"/>
      <c r="PSD18" s="252"/>
      <c r="PSE18" s="252"/>
      <c r="PSF18" s="252"/>
      <c r="PSG18" s="252"/>
      <c r="PSH18" s="252"/>
      <c r="PSI18" s="252"/>
      <c r="PSJ18" s="252"/>
      <c r="PSK18" s="252"/>
      <c r="PSL18" s="252"/>
      <c r="PSM18" s="252"/>
      <c r="PSN18" s="252"/>
      <c r="PSO18" s="252"/>
      <c r="PSP18" s="252"/>
      <c r="PSQ18" s="252"/>
      <c r="PSR18" s="252"/>
      <c r="PSS18" s="252"/>
      <c r="PST18" s="252"/>
      <c r="PSU18" s="252"/>
      <c r="PSV18" s="252"/>
      <c r="PSW18" s="252"/>
      <c r="PSX18" s="252"/>
      <c r="PSY18" s="252"/>
      <c r="PSZ18" s="252"/>
      <c r="PTA18" s="252"/>
      <c r="PTB18" s="252"/>
      <c r="PTC18" s="252"/>
      <c r="PTD18" s="252"/>
      <c r="PTE18" s="252"/>
      <c r="PTF18" s="252"/>
      <c r="PTG18" s="252"/>
      <c r="PTH18" s="252"/>
      <c r="PTI18" s="252"/>
      <c r="PTJ18" s="252"/>
      <c r="PTK18" s="252"/>
      <c r="PTL18" s="252"/>
      <c r="PTM18" s="252"/>
      <c r="PTN18" s="252"/>
      <c r="PTO18" s="252"/>
      <c r="PTP18" s="252"/>
      <c r="PTQ18" s="252"/>
      <c r="PTR18" s="252"/>
      <c r="PTS18" s="252"/>
      <c r="PTT18" s="252"/>
      <c r="PTU18" s="252"/>
      <c r="PTV18" s="252"/>
      <c r="PTW18" s="252"/>
      <c r="PTX18" s="252"/>
      <c r="PTY18" s="252"/>
      <c r="PTZ18" s="252"/>
      <c r="PUA18" s="252"/>
      <c r="PUB18" s="252"/>
      <c r="PUC18" s="252"/>
      <c r="PUD18" s="252"/>
      <c r="PUE18" s="252"/>
      <c r="PUF18" s="252"/>
      <c r="PUG18" s="252"/>
      <c r="PUH18" s="252"/>
      <c r="PUI18" s="252"/>
      <c r="PUJ18" s="252"/>
      <c r="PUK18" s="252"/>
      <c r="PUL18" s="252"/>
      <c r="PUM18" s="252"/>
      <c r="PUN18" s="252"/>
      <c r="PUO18" s="252"/>
      <c r="PUP18" s="252"/>
      <c r="PUQ18" s="252"/>
      <c r="PUR18" s="252"/>
      <c r="PUS18" s="252"/>
      <c r="PUT18" s="252"/>
      <c r="PUU18" s="252"/>
      <c r="PUV18" s="252"/>
      <c r="PUW18" s="252"/>
      <c r="PUX18" s="252"/>
      <c r="PUY18" s="252"/>
      <c r="PUZ18" s="252"/>
      <c r="PVA18" s="252"/>
      <c r="PVB18" s="252"/>
      <c r="PVC18" s="252"/>
      <c r="PVD18" s="252"/>
      <c r="PVE18" s="252"/>
      <c r="PVF18" s="252"/>
      <c r="PVG18" s="252"/>
      <c r="PVH18" s="252"/>
      <c r="PVI18" s="252"/>
      <c r="PVJ18" s="252"/>
      <c r="PVK18" s="252"/>
      <c r="PVL18" s="252"/>
      <c r="PVM18" s="252"/>
      <c r="PVN18" s="252"/>
      <c r="PVO18" s="252"/>
      <c r="PVP18" s="252"/>
      <c r="PVQ18" s="252"/>
      <c r="PVR18" s="252"/>
      <c r="PVS18" s="252"/>
      <c r="PVT18" s="252"/>
      <c r="PVU18" s="252"/>
      <c r="PVV18" s="252"/>
      <c r="PVW18" s="252"/>
      <c r="PVX18" s="252"/>
      <c r="PVY18" s="252"/>
      <c r="PVZ18" s="252"/>
      <c r="PWA18" s="252"/>
      <c r="PWB18" s="252"/>
      <c r="PWC18" s="252"/>
      <c r="PWD18" s="252"/>
      <c r="PWE18" s="252"/>
      <c r="PWF18" s="252"/>
      <c r="PWG18" s="252"/>
      <c r="PWH18" s="252"/>
      <c r="PWI18" s="252"/>
      <c r="PWJ18" s="252"/>
      <c r="PWK18" s="252"/>
      <c r="PWL18" s="252"/>
      <c r="PWM18" s="252"/>
      <c r="PWN18" s="252"/>
      <c r="PWO18" s="252"/>
      <c r="PWP18" s="252"/>
      <c r="PWQ18" s="252"/>
      <c r="PWR18" s="252"/>
      <c r="PWS18" s="252"/>
      <c r="PWT18" s="252"/>
      <c r="PWU18" s="252"/>
      <c r="PWV18" s="252"/>
      <c r="PWW18" s="252"/>
      <c r="PWX18" s="252"/>
      <c r="PWY18" s="252"/>
      <c r="PWZ18" s="252"/>
      <c r="PXA18" s="252"/>
      <c r="PXB18" s="252"/>
      <c r="PXC18" s="252"/>
      <c r="PXD18" s="252"/>
      <c r="PXE18" s="252"/>
      <c r="PXF18" s="252"/>
      <c r="PXG18" s="252"/>
      <c r="PXH18" s="252"/>
      <c r="PXI18" s="252"/>
      <c r="PXJ18" s="252"/>
      <c r="PXK18" s="252"/>
      <c r="PXL18" s="252"/>
      <c r="PXM18" s="252"/>
      <c r="PXN18" s="252"/>
      <c r="PXO18" s="252"/>
      <c r="PXP18" s="252"/>
      <c r="PXQ18" s="252"/>
      <c r="PXR18" s="252"/>
      <c r="PXS18" s="252"/>
      <c r="PXT18" s="252"/>
      <c r="PXU18" s="252"/>
      <c r="PXV18" s="252"/>
      <c r="PXW18" s="252"/>
      <c r="PXX18" s="252"/>
      <c r="PXY18" s="252"/>
      <c r="PXZ18" s="252"/>
      <c r="PYA18" s="252"/>
      <c r="PYB18" s="252"/>
      <c r="PYC18" s="252"/>
      <c r="PYD18" s="252"/>
      <c r="PYE18" s="252"/>
      <c r="PYF18" s="252"/>
      <c r="PYG18" s="252"/>
      <c r="PYH18" s="252"/>
      <c r="PYI18" s="252"/>
      <c r="PYJ18" s="252"/>
      <c r="PYK18" s="252"/>
      <c r="PYL18" s="252"/>
      <c r="PYM18" s="252"/>
      <c r="PYN18" s="252"/>
      <c r="PYO18" s="252"/>
      <c r="PYP18" s="252"/>
      <c r="PYQ18" s="252"/>
      <c r="PYR18" s="252"/>
      <c r="PYS18" s="252"/>
      <c r="PYT18" s="252"/>
      <c r="PYU18" s="252"/>
      <c r="PYV18" s="252"/>
      <c r="PYW18" s="252"/>
      <c r="PYX18" s="252"/>
      <c r="PYY18" s="252"/>
      <c r="PYZ18" s="252"/>
      <c r="PZA18" s="252"/>
      <c r="PZB18" s="252"/>
      <c r="PZC18" s="252"/>
      <c r="PZD18" s="252"/>
      <c r="PZE18" s="252"/>
      <c r="PZF18" s="252"/>
      <c r="PZG18" s="252"/>
      <c r="PZH18" s="252"/>
      <c r="PZI18" s="252"/>
      <c r="PZJ18" s="252"/>
      <c r="PZK18" s="252"/>
      <c r="PZL18" s="252"/>
      <c r="PZM18" s="252"/>
      <c r="PZN18" s="252"/>
      <c r="PZO18" s="252"/>
      <c r="PZP18" s="252"/>
      <c r="PZQ18" s="252"/>
      <c r="PZR18" s="252"/>
      <c r="PZS18" s="252"/>
      <c r="PZT18" s="252"/>
      <c r="PZU18" s="252"/>
      <c r="PZV18" s="252"/>
      <c r="PZW18" s="252"/>
      <c r="PZX18" s="252"/>
      <c r="PZY18" s="252"/>
      <c r="PZZ18" s="252"/>
      <c r="QAA18" s="252"/>
      <c r="QAB18" s="252"/>
      <c r="QAC18" s="252"/>
      <c r="QAD18" s="252"/>
      <c r="QAE18" s="252"/>
      <c r="QAF18" s="252"/>
      <c r="QAG18" s="252"/>
      <c r="QAH18" s="252"/>
      <c r="QAI18" s="252"/>
      <c r="QAJ18" s="252"/>
      <c r="QAK18" s="252"/>
      <c r="QAL18" s="252"/>
      <c r="QAM18" s="252"/>
      <c r="QAN18" s="252"/>
      <c r="QAO18" s="252"/>
      <c r="QAP18" s="252"/>
      <c r="QAQ18" s="252"/>
      <c r="QAR18" s="252"/>
      <c r="QAS18" s="252"/>
      <c r="QAT18" s="252"/>
      <c r="QAU18" s="252"/>
      <c r="QAV18" s="252"/>
      <c r="QAW18" s="252"/>
      <c r="QAX18" s="252"/>
      <c r="QAY18" s="252"/>
      <c r="QAZ18" s="252"/>
      <c r="QBA18" s="252"/>
      <c r="QBB18" s="252"/>
      <c r="QBC18" s="252"/>
      <c r="QBD18" s="252"/>
      <c r="QBE18" s="252"/>
      <c r="QBF18" s="252"/>
      <c r="QBG18" s="252"/>
      <c r="QBH18" s="252"/>
      <c r="QBI18" s="252"/>
      <c r="QBJ18" s="252"/>
      <c r="QBK18" s="252"/>
      <c r="QBL18" s="252"/>
      <c r="QBM18" s="252"/>
      <c r="QBN18" s="252"/>
      <c r="QBO18" s="252"/>
      <c r="QBP18" s="252"/>
      <c r="QBQ18" s="252"/>
      <c r="QBR18" s="252"/>
      <c r="QBS18" s="252"/>
      <c r="QBT18" s="252"/>
      <c r="QBU18" s="252"/>
      <c r="QBV18" s="252"/>
      <c r="QBW18" s="252"/>
      <c r="QBX18" s="252"/>
      <c r="QBY18" s="252"/>
      <c r="QBZ18" s="252"/>
      <c r="QCA18" s="252"/>
      <c r="QCB18" s="252"/>
      <c r="QCC18" s="252"/>
      <c r="QCD18" s="252"/>
      <c r="QCE18" s="252"/>
      <c r="QCF18" s="252"/>
      <c r="QCG18" s="252"/>
      <c r="QCH18" s="252"/>
      <c r="QCI18" s="252"/>
      <c r="QCJ18" s="252"/>
      <c r="QCK18" s="252"/>
      <c r="QCL18" s="252"/>
      <c r="QCM18" s="252"/>
      <c r="QCN18" s="252"/>
      <c r="QCO18" s="252"/>
      <c r="QCP18" s="252"/>
      <c r="QCQ18" s="252"/>
      <c r="QCR18" s="252"/>
      <c r="QCS18" s="252"/>
      <c r="QCT18" s="252"/>
      <c r="QCU18" s="252"/>
      <c r="QCV18" s="252"/>
      <c r="QCW18" s="252"/>
      <c r="QCX18" s="252"/>
      <c r="QCY18" s="252"/>
      <c r="QCZ18" s="252"/>
      <c r="QDA18" s="252"/>
      <c r="QDB18" s="252"/>
      <c r="QDC18" s="252"/>
      <c r="QDD18" s="252"/>
      <c r="QDE18" s="252"/>
      <c r="QDF18" s="252"/>
      <c r="QDG18" s="252"/>
      <c r="QDH18" s="252"/>
      <c r="QDI18" s="252"/>
      <c r="QDJ18" s="252"/>
      <c r="QDK18" s="252"/>
      <c r="QDL18" s="252"/>
      <c r="QDM18" s="252"/>
      <c r="QDN18" s="252"/>
      <c r="QDO18" s="252"/>
      <c r="QDP18" s="252"/>
      <c r="QDQ18" s="252"/>
      <c r="QDR18" s="252"/>
      <c r="QDS18" s="252"/>
      <c r="QDT18" s="252"/>
      <c r="QDU18" s="252"/>
      <c r="QDV18" s="252"/>
      <c r="QDW18" s="252"/>
      <c r="QDX18" s="252"/>
      <c r="QDY18" s="252"/>
      <c r="QDZ18" s="252"/>
      <c r="QEA18" s="252"/>
      <c r="QEB18" s="252"/>
      <c r="QEC18" s="252"/>
      <c r="QED18" s="252"/>
      <c r="QEE18" s="252"/>
      <c r="QEF18" s="252"/>
      <c r="QEG18" s="252"/>
      <c r="QEH18" s="252"/>
      <c r="QEI18" s="252"/>
      <c r="QEJ18" s="252"/>
      <c r="QEK18" s="252"/>
      <c r="QEL18" s="252"/>
      <c r="QEM18" s="252"/>
      <c r="QEN18" s="252"/>
      <c r="QEO18" s="252"/>
      <c r="QEP18" s="252"/>
      <c r="QEQ18" s="252"/>
      <c r="QER18" s="252"/>
      <c r="QES18" s="252"/>
      <c r="QET18" s="252"/>
      <c r="QEU18" s="252"/>
      <c r="QEV18" s="252"/>
      <c r="QEW18" s="252"/>
      <c r="QEX18" s="252"/>
      <c r="QEY18" s="252"/>
      <c r="QEZ18" s="252"/>
      <c r="QFA18" s="252"/>
      <c r="QFB18" s="252"/>
      <c r="QFC18" s="252"/>
      <c r="QFD18" s="252"/>
      <c r="QFE18" s="252"/>
      <c r="QFF18" s="252"/>
      <c r="QFG18" s="252"/>
      <c r="QFH18" s="252"/>
      <c r="QFI18" s="252"/>
      <c r="QFJ18" s="252"/>
      <c r="QFK18" s="252"/>
      <c r="QFL18" s="252"/>
      <c r="QFM18" s="252"/>
      <c r="QFN18" s="252"/>
      <c r="QFO18" s="252"/>
      <c r="QFP18" s="252"/>
      <c r="QFQ18" s="252"/>
      <c r="QFR18" s="252"/>
      <c r="QFS18" s="252"/>
      <c r="QFT18" s="252"/>
      <c r="QFU18" s="252"/>
      <c r="QFV18" s="252"/>
      <c r="QFW18" s="252"/>
      <c r="QFX18" s="252"/>
      <c r="QFY18" s="252"/>
      <c r="QFZ18" s="252"/>
      <c r="QGA18" s="252"/>
      <c r="QGB18" s="252"/>
      <c r="QGC18" s="252"/>
      <c r="QGD18" s="252"/>
      <c r="QGE18" s="252"/>
      <c r="QGF18" s="252"/>
      <c r="QGG18" s="252"/>
      <c r="QGH18" s="252"/>
      <c r="QGI18" s="252"/>
      <c r="QGJ18" s="252"/>
      <c r="QGK18" s="252"/>
      <c r="QGL18" s="252"/>
      <c r="QGM18" s="252"/>
      <c r="QGN18" s="252"/>
      <c r="QGO18" s="252"/>
      <c r="QGP18" s="252"/>
      <c r="QGQ18" s="252"/>
      <c r="QGR18" s="252"/>
      <c r="QGS18" s="252"/>
      <c r="QGT18" s="252"/>
      <c r="QGU18" s="252"/>
      <c r="QGV18" s="252"/>
      <c r="QGW18" s="252"/>
      <c r="QGX18" s="252"/>
      <c r="QGY18" s="252"/>
      <c r="QGZ18" s="252"/>
      <c r="QHA18" s="252"/>
      <c r="QHB18" s="252"/>
      <c r="QHC18" s="252"/>
      <c r="QHD18" s="252"/>
      <c r="QHE18" s="252"/>
      <c r="QHF18" s="252"/>
      <c r="QHG18" s="252"/>
      <c r="QHH18" s="252"/>
      <c r="QHI18" s="252"/>
      <c r="QHJ18" s="252"/>
      <c r="QHK18" s="252"/>
      <c r="QHL18" s="252"/>
      <c r="QHM18" s="252"/>
      <c r="QHN18" s="252"/>
      <c r="QHO18" s="252"/>
      <c r="QHP18" s="252"/>
      <c r="QHQ18" s="252"/>
      <c r="QHR18" s="252"/>
      <c r="QHS18" s="252"/>
      <c r="QHT18" s="252"/>
      <c r="QHU18" s="252"/>
      <c r="QHV18" s="252"/>
      <c r="QHW18" s="252"/>
      <c r="QHX18" s="252"/>
      <c r="QHY18" s="252"/>
      <c r="QHZ18" s="252"/>
      <c r="QIA18" s="252"/>
      <c r="QIB18" s="252"/>
      <c r="QIC18" s="252"/>
      <c r="QID18" s="252"/>
      <c r="QIE18" s="252"/>
      <c r="QIF18" s="252"/>
      <c r="QIG18" s="252"/>
      <c r="QIH18" s="252"/>
      <c r="QII18" s="252"/>
      <c r="QIJ18" s="252"/>
      <c r="QIK18" s="252"/>
      <c r="QIL18" s="252"/>
      <c r="QIM18" s="252"/>
      <c r="QIN18" s="252"/>
      <c r="QIO18" s="252"/>
      <c r="QIP18" s="252"/>
      <c r="QIQ18" s="252"/>
      <c r="QIR18" s="252"/>
      <c r="QIS18" s="252"/>
      <c r="QIT18" s="252"/>
      <c r="QIU18" s="252"/>
      <c r="QIV18" s="252"/>
      <c r="QIW18" s="252"/>
      <c r="QIX18" s="252"/>
      <c r="QIY18" s="252"/>
      <c r="QIZ18" s="252"/>
      <c r="QJA18" s="252"/>
      <c r="QJB18" s="252"/>
      <c r="QJC18" s="252"/>
      <c r="QJD18" s="252"/>
      <c r="QJE18" s="252"/>
      <c r="QJF18" s="252"/>
      <c r="QJG18" s="252"/>
      <c r="QJH18" s="252"/>
      <c r="QJI18" s="252"/>
      <c r="QJJ18" s="252"/>
      <c r="QJK18" s="252"/>
      <c r="QJL18" s="252"/>
      <c r="QJM18" s="252"/>
      <c r="QJN18" s="252"/>
      <c r="QJO18" s="252"/>
      <c r="QJP18" s="252"/>
      <c r="QJQ18" s="252"/>
      <c r="QJR18" s="252"/>
      <c r="QJS18" s="252"/>
      <c r="QJT18" s="252"/>
      <c r="QJU18" s="252"/>
      <c r="QJV18" s="252"/>
      <c r="QJW18" s="252"/>
      <c r="QJX18" s="252"/>
      <c r="QJY18" s="252"/>
      <c r="QJZ18" s="252"/>
      <c r="QKA18" s="252"/>
      <c r="QKB18" s="252"/>
      <c r="QKC18" s="252"/>
      <c r="QKD18" s="252"/>
      <c r="QKE18" s="252"/>
      <c r="QKF18" s="252"/>
      <c r="QKG18" s="252"/>
      <c r="QKH18" s="252"/>
      <c r="QKI18" s="252"/>
      <c r="QKJ18" s="252"/>
      <c r="QKK18" s="252"/>
      <c r="QKL18" s="252"/>
      <c r="QKM18" s="252"/>
      <c r="QKN18" s="252"/>
      <c r="QKO18" s="252"/>
      <c r="QKP18" s="252"/>
      <c r="QKQ18" s="252"/>
      <c r="QKR18" s="252"/>
      <c r="QKS18" s="252"/>
      <c r="QKT18" s="252"/>
      <c r="QKU18" s="252"/>
      <c r="QKV18" s="252"/>
      <c r="QKW18" s="252"/>
      <c r="QKX18" s="252"/>
      <c r="QKY18" s="252"/>
      <c r="QKZ18" s="252"/>
      <c r="QLA18" s="252"/>
      <c r="QLB18" s="252"/>
      <c r="QLC18" s="252"/>
      <c r="QLD18" s="252"/>
      <c r="QLE18" s="252"/>
      <c r="QLF18" s="252"/>
      <c r="QLG18" s="252"/>
      <c r="QLH18" s="252"/>
      <c r="QLI18" s="252"/>
      <c r="QLJ18" s="252"/>
      <c r="QLK18" s="252"/>
      <c r="QLL18" s="252"/>
      <c r="QLM18" s="252"/>
      <c r="QLN18" s="252"/>
      <c r="QLO18" s="252"/>
      <c r="QLP18" s="252"/>
      <c r="QLQ18" s="252"/>
      <c r="QLR18" s="252"/>
      <c r="QLS18" s="252"/>
      <c r="QLT18" s="252"/>
      <c r="QLU18" s="252"/>
      <c r="QLV18" s="252"/>
      <c r="QLW18" s="252"/>
      <c r="QLX18" s="252"/>
      <c r="QLY18" s="252"/>
      <c r="QLZ18" s="252"/>
      <c r="QMA18" s="252"/>
      <c r="QMB18" s="252"/>
      <c r="QMC18" s="252"/>
      <c r="QMD18" s="252"/>
      <c r="QME18" s="252"/>
      <c r="QMF18" s="252"/>
      <c r="QMG18" s="252"/>
      <c r="QMH18" s="252"/>
      <c r="QMI18" s="252"/>
      <c r="QMJ18" s="252"/>
      <c r="QMK18" s="252"/>
      <c r="QML18" s="252"/>
      <c r="QMM18" s="252"/>
      <c r="QMN18" s="252"/>
      <c r="QMO18" s="252"/>
      <c r="QMP18" s="252"/>
      <c r="QMQ18" s="252"/>
      <c r="QMR18" s="252"/>
      <c r="QMS18" s="252"/>
      <c r="QMT18" s="252"/>
      <c r="QMU18" s="252"/>
      <c r="QMV18" s="252"/>
      <c r="QMW18" s="252"/>
      <c r="QMX18" s="252"/>
      <c r="QMY18" s="252"/>
      <c r="QMZ18" s="252"/>
      <c r="QNA18" s="252"/>
      <c r="QNB18" s="252"/>
      <c r="QNC18" s="252"/>
      <c r="QND18" s="252"/>
      <c r="QNE18" s="252"/>
      <c r="QNF18" s="252"/>
      <c r="QNG18" s="252"/>
      <c r="QNH18" s="252"/>
      <c r="QNI18" s="252"/>
      <c r="QNJ18" s="252"/>
      <c r="QNK18" s="252"/>
      <c r="QNL18" s="252"/>
      <c r="QNM18" s="252"/>
      <c r="QNN18" s="252"/>
      <c r="QNO18" s="252"/>
      <c r="QNP18" s="252"/>
      <c r="QNQ18" s="252"/>
      <c r="QNR18" s="252"/>
      <c r="QNS18" s="252"/>
      <c r="QNT18" s="252"/>
      <c r="QNU18" s="252"/>
      <c r="QNV18" s="252"/>
      <c r="QNW18" s="252"/>
      <c r="QNX18" s="252"/>
      <c r="QNY18" s="252"/>
      <c r="QNZ18" s="252"/>
      <c r="QOA18" s="252"/>
      <c r="QOB18" s="252"/>
      <c r="QOC18" s="252"/>
      <c r="QOD18" s="252"/>
      <c r="QOE18" s="252"/>
      <c r="QOF18" s="252"/>
      <c r="QOG18" s="252"/>
      <c r="QOH18" s="252"/>
      <c r="QOI18" s="252"/>
      <c r="QOJ18" s="252"/>
      <c r="QOK18" s="252"/>
      <c r="QOL18" s="252"/>
      <c r="QOM18" s="252"/>
      <c r="QON18" s="252"/>
      <c r="QOO18" s="252"/>
      <c r="QOP18" s="252"/>
      <c r="QOQ18" s="252"/>
      <c r="QOR18" s="252"/>
      <c r="QOS18" s="252"/>
      <c r="QOT18" s="252"/>
      <c r="QOU18" s="252"/>
      <c r="QOV18" s="252"/>
      <c r="QOW18" s="252"/>
      <c r="QOX18" s="252"/>
      <c r="QOY18" s="252"/>
      <c r="QOZ18" s="252"/>
      <c r="QPA18" s="252"/>
      <c r="QPB18" s="252"/>
      <c r="QPC18" s="252"/>
      <c r="QPD18" s="252"/>
      <c r="QPE18" s="252"/>
      <c r="QPF18" s="252"/>
      <c r="QPG18" s="252"/>
      <c r="QPH18" s="252"/>
      <c r="QPI18" s="252"/>
      <c r="QPJ18" s="252"/>
      <c r="QPK18" s="252"/>
      <c r="QPL18" s="252"/>
      <c r="QPM18" s="252"/>
      <c r="QPN18" s="252"/>
      <c r="QPO18" s="252"/>
      <c r="QPP18" s="252"/>
      <c r="QPQ18" s="252"/>
      <c r="QPR18" s="252"/>
      <c r="QPS18" s="252"/>
      <c r="QPT18" s="252"/>
      <c r="QPU18" s="252"/>
      <c r="QPV18" s="252"/>
      <c r="QPW18" s="252"/>
      <c r="QPX18" s="252"/>
      <c r="QPY18" s="252"/>
      <c r="QPZ18" s="252"/>
      <c r="QQA18" s="252"/>
      <c r="QQB18" s="252"/>
      <c r="QQC18" s="252"/>
      <c r="QQD18" s="252"/>
      <c r="QQE18" s="252"/>
      <c r="QQF18" s="252"/>
      <c r="QQG18" s="252"/>
      <c r="QQH18" s="252"/>
      <c r="QQI18" s="252"/>
      <c r="QQJ18" s="252"/>
      <c r="QQK18" s="252"/>
      <c r="QQL18" s="252"/>
      <c r="QQM18" s="252"/>
      <c r="QQN18" s="252"/>
      <c r="QQO18" s="252"/>
      <c r="QQP18" s="252"/>
      <c r="QQQ18" s="252"/>
      <c r="QQR18" s="252"/>
      <c r="QQS18" s="252"/>
      <c r="QQT18" s="252"/>
      <c r="QQU18" s="252"/>
      <c r="QQV18" s="252"/>
      <c r="QQW18" s="252"/>
      <c r="QQX18" s="252"/>
      <c r="QQY18" s="252"/>
      <c r="QQZ18" s="252"/>
      <c r="QRA18" s="252"/>
      <c r="QRB18" s="252"/>
      <c r="QRC18" s="252"/>
      <c r="QRD18" s="252"/>
      <c r="QRE18" s="252"/>
      <c r="QRF18" s="252"/>
      <c r="QRG18" s="252"/>
      <c r="QRH18" s="252"/>
      <c r="QRI18" s="252"/>
      <c r="QRJ18" s="252"/>
      <c r="QRK18" s="252"/>
      <c r="QRL18" s="252"/>
      <c r="QRM18" s="252"/>
      <c r="QRN18" s="252"/>
      <c r="QRO18" s="252"/>
      <c r="QRP18" s="252"/>
      <c r="QRQ18" s="252"/>
      <c r="QRR18" s="252"/>
      <c r="QRS18" s="252"/>
      <c r="QRT18" s="252"/>
      <c r="QRU18" s="252"/>
      <c r="QRV18" s="252"/>
      <c r="QRW18" s="252"/>
      <c r="QRX18" s="252"/>
      <c r="QRY18" s="252"/>
      <c r="QRZ18" s="252"/>
      <c r="QSA18" s="252"/>
      <c r="QSB18" s="252"/>
      <c r="QSC18" s="252"/>
      <c r="QSD18" s="252"/>
      <c r="QSE18" s="252"/>
      <c r="QSF18" s="252"/>
      <c r="QSG18" s="252"/>
      <c r="QSH18" s="252"/>
      <c r="QSI18" s="252"/>
      <c r="QSJ18" s="252"/>
      <c r="QSK18" s="252"/>
      <c r="QSL18" s="252"/>
      <c r="QSM18" s="252"/>
      <c r="QSN18" s="252"/>
      <c r="QSO18" s="252"/>
      <c r="QSP18" s="252"/>
      <c r="QSQ18" s="252"/>
      <c r="QSR18" s="252"/>
      <c r="QSS18" s="252"/>
      <c r="QST18" s="252"/>
      <c r="QSU18" s="252"/>
      <c r="QSV18" s="252"/>
      <c r="QSW18" s="252"/>
      <c r="QSX18" s="252"/>
      <c r="QSY18" s="252"/>
      <c r="QSZ18" s="252"/>
      <c r="QTA18" s="252"/>
      <c r="QTB18" s="252"/>
      <c r="QTC18" s="252"/>
      <c r="QTD18" s="252"/>
      <c r="QTE18" s="252"/>
      <c r="QTF18" s="252"/>
      <c r="QTG18" s="252"/>
      <c r="QTH18" s="252"/>
      <c r="QTI18" s="252"/>
      <c r="QTJ18" s="252"/>
      <c r="QTK18" s="252"/>
      <c r="QTL18" s="252"/>
      <c r="QTM18" s="252"/>
      <c r="QTN18" s="252"/>
      <c r="QTO18" s="252"/>
      <c r="QTP18" s="252"/>
      <c r="QTQ18" s="252"/>
      <c r="QTR18" s="252"/>
      <c r="QTS18" s="252"/>
      <c r="QTT18" s="252"/>
      <c r="QTU18" s="252"/>
      <c r="QTV18" s="252"/>
      <c r="QTW18" s="252"/>
      <c r="QTX18" s="252"/>
      <c r="QTY18" s="252"/>
      <c r="QTZ18" s="252"/>
      <c r="QUA18" s="252"/>
      <c r="QUB18" s="252"/>
      <c r="QUC18" s="252"/>
      <c r="QUD18" s="252"/>
      <c r="QUE18" s="252"/>
      <c r="QUF18" s="252"/>
      <c r="QUG18" s="252"/>
      <c r="QUH18" s="252"/>
      <c r="QUI18" s="252"/>
      <c r="QUJ18" s="252"/>
      <c r="QUK18" s="252"/>
      <c r="QUL18" s="252"/>
      <c r="QUM18" s="252"/>
      <c r="QUN18" s="252"/>
      <c r="QUO18" s="252"/>
      <c r="QUP18" s="252"/>
      <c r="QUQ18" s="252"/>
      <c r="QUR18" s="252"/>
      <c r="QUS18" s="252"/>
      <c r="QUT18" s="252"/>
      <c r="QUU18" s="252"/>
      <c r="QUV18" s="252"/>
      <c r="QUW18" s="252"/>
      <c r="QUX18" s="252"/>
      <c r="QUY18" s="252"/>
      <c r="QUZ18" s="252"/>
      <c r="QVA18" s="252"/>
      <c r="QVB18" s="252"/>
      <c r="QVC18" s="252"/>
      <c r="QVD18" s="252"/>
      <c r="QVE18" s="252"/>
      <c r="QVF18" s="252"/>
      <c r="QVG18" s="252"/>
      <c r="QVH18" s="252"/>
      <c r="QVI18" s="252"/>
      <c r="QVJ18" s="252"/>
      <c r="QVK18" s="252"/>
      <c r="QVL18" s="252"/>
      <c r="QVM18" s="252"/>
      <c r="QVN18" s="252"/>
      <c r="QVO18" s="252"/>
      <c r="QVP18" s="252"/>
      <c r="QVQ18" s="252"/>
      <c r="QVR18" s="252"/>
      <c r="QVS18" s="252"/>
      <c r="QVT18" s="252"/>
      <c r="QVU18" s="252"/>
      <c r="QVV18" s="252"/>
      <c r="QVW18" s="252"/>
      <c r="QVX18" s="252"/>
      <c r="QVY18" s="252"/>
      <c r="QVZ18" s="252"/>
      <c r="QWA18" s="252"/>
      <c r="QWB18" s="252"/>
      <c r="QWC18" s="252"/>
      <c r="QWD18" s="252"/>
      <c r="QWE18" s="252"/>
      <c r="QWF18" s="252"/>
      <c r="QWG18" s="252"/>
      <c r="QWH18" s="252"/>
      <c r="QWI18" s="252"/>
      <c r="QWJ18" s="252"/>
      <c r="QWK18" s="252"/>
      <c r="QWL18" s="252"/>
      <c r="QWM18" s="252"/>
      <c r="QWN18" s="252"/>
      <c r="QWO18" s="252"/>
      <c r="QWP18" s="252"/>
      <c r="QWQ18" s="252"/>
      <c r="QWR18" s="252"/>
      <c r="QWS18" s="252"/>
      <c r="QWT18" s="252"/>
      <c r="QWU18" s="252"/>
      <c r="QWV18" s="252"/>
      <c r="QWW18" s="252"/>
      <c r="QWX18" s="252"/>
      <c r="QWY18" s="252"/>
      <c r="QWZ18" s="252"/>
      <c r="QXA18" s="252"/>
      <c r="QXB18" s="252"/>
      <c r="QXC18" s="252"/>
      <c r="QXD18" s="252"/>
      <c r="QXE18" s="252"/>
      <c r="QXF18" s="252"/>
      <c r="QXG18" s="252"/>
      <c r="QXH18" s="252"/>
      <c r="QXI18" s="252"/>
      <c r="QXJ18" s="252"/>
      <c r="QXK18" s="252"/>
      <c r="QXL18" s="252"/>
      <c r="QXM18" s="252"/>
      <c r="QXN18" s="252"/>
      <c r="QXO18" s="252"/>
      <c r="QXP18" s="252"/>
      <c r="QXQ18" s="252"/>
      <c r="QXR18" s="252"/>
      <c r="QXS18" s="252"/>
      <c r="QXT18" s="252"/>
      <c r="QXU18" s="252"/>
      <c r="QXV18" s="252"/>
      <c r="QXW18" s="252"/>
      <c r="QXX18" s="252"/>
      <c r="QXY18" s="252"/>
      <c r="QXZ18" s="252"/>
      <c r="QYA18" s="252"/>
      <c r="QYB18" s="252"/>
      <c r="QYC18" s="252"/>
      <c r="QYD18" s="252"/>
      <c r="QYE18" s="252"/>
      <c r="QYF18" s="252"/>
      <c r="QYG18" s="252"/>
      <c r="QYH18" s="252"/>
      <c r="QYI18" s="252"/>
      <c r="QYJ18" s="252"/>
      <c r="QYK18" s="252"/>
      <c r="QYL18" s="252"/>
      <c r="QYM18" s="252"/>
      <c r="QYN18" s="252"/>
      <c r="QYO18" s="252"/>
      <c r="QYP18" s="252"/>
      <c r="QYQ18" s="252"/>
      <c r="QYR18" s="252"/>
      <c r="QYS18" s="252"/>
      <c r="QYT18" s="252"/>
      <c r="QYU18" s="252"/>
      <c r="QYV18" s="252"/>
      <c r="QYW18" s="252"/>
      <c r="QYX18" s="252"/>
      <c r="QYY18" s="252"/>
      <c r="QYZ18" s="252"/>
      <c r="QZA18" s="252"/>
      <c r="QZB18" s="252"/>
      <c r="QZC18" s="252"/>
      <c r="QZD18" s="252"/>
      <c r="QZE18" s="252"/>
      <c r="QZF18" s="252"/>
      <c r="QZG18" s="252"/>
      <c r="QZH18" s="252"/>
      <c r="QZI18" s="252"/>
      <c r="QZJ18" s="252"/>
      <c r="QZK18" s="252"/>
      <c r="QZL18" s="252"/>
      <c r="QZM18" s="252"/>
      <c r="QZN18" s="252"/>
      <c r="QZO18" s="252"/>
      <c r="QZP18" s="252"/>
      <c r="QZQ18" s="252"/>
      <c r="QZR18" s="252"/>
      <c r="QZS18" s="252"/>
      <c r="QZT18" s="252"/>
      <c r="QZU18" s="252"/>
      <c r="QZV18" s="252"/>
      <c r="QZW18" s="252"/>
      <c r="QZX18" s="252"/>
      <c r="QZY18" s="252"/>
      <c r="QZZ18" s="252"/>
      <c r="RAA18" s="252"/>
      <c r="RAB18" s="252"/>
      <c r="RAC18" s="252"/>
      <c r="RAD18" s="252"/>
      <c r="RAE18" s="252"/>
      <c r="RAF18" s="252"/>
      <c r="RAG18" s="252"/>
      <c r="RAH18" s="252"/>
      <c r="RAI18" s="252"/>
      <c r="RAJ18" s="252"/>
      <c r="RAK18" s="252"/>
      <c r="RAL18" s="252"/>
      <c r="RAM18" s="252"/>
      <c r="RAN18" s="252"/>
      <c r="RAO18" s="252"/>
      <c r="RAP18" s="252"/>
      <c r="RAQ18" s="252"/>
      <c r="RAR18" s="252"/>
      <c r="RAS18" s="252"/>
      <c r="RAT18" s="252"/>
      <c r="RAU18" s="252"/>
      <c r="RAV18" s="252"/>
      <c r="RAW18" s="252"/>
      <c r="RAX18" s="252"/>
      <c r="RAY18" s="252"/>
      <c r="RAZ18" s="252"/>
      <c r="RBA18" s="252"/>
      <c r="RBB18" s="252"/>
      <c r="RBC18" s="252"/>
      <c r="RBD18" s="252"/>
      <c r="RBE18" s="252"/>
      <c r="RBF18" s="252"/>
      <c r="RBG18" s="252"/>
      <c r="RBH18" s="252"/>
      <c r="RBI18" s="252"/>
      <c r="RBJ18" s="252"/>
      <c r="RBK18" s="252"/>
      <c r="RBL18" s="252"/>
      <c r="RBM18" s="252"/>
      <c r="RBN18" s="252"/>
      <c r="RBO18" s="252"/>
      <c r="RBP18" s="252"/>
      <c r="RBQ18" s="252"/>
      <c r="RBR18" s="252"/>
      <c r="RBS18" s="252"/>
      <c r="RBT18" s="252"/>
      <c r="RBU18" s="252"/>
      <c r="RBV18" s="252"/>
      <c r="RBW18" s="252"/>
      <c r="RBX18" s="252"/>
      <c r="RBY18" s="252"/>
      <c r="RBZ18" s="252"/>
      <c r="RCA18" s="252"/>
      <c r="RCB18" s="252"/>
      <c r="RCC18" s="252"/>
      <c r="RCD18" s="252"/>
      <c r="RCE18" s="252"/>
      <c r="RCF18" s="252"/>
      <c r="RCG18" s="252"/>
      <c r="RCH18" s="252"/>
      <c r="RCI18" s="252"/>
      <c r="RCJ18" s="252"/>
      <c r="RCK18" s="252"/>
      <c r="RCL18" s="252"/>
      <c r="RCM18" s="252"/>
      <c r="RCN18" s="252"/>
      <c r="RCO18" s="252"/>
      <c r="RCP18" s="252"/>
      <c r="RCQ18" s="252"/>
      <c r="RCR18" s="252"/>
      <c r="RCS18" s="252"/>
      <c r="RCT18" s="252"/>
      <c r="RCU18" s="252"/>
      <c r="RCV18" s="252"/>
      <c r="RCW18" s="252"/>
      <c r="RCX18" s="252"/>
      <c r="RCY18" s="252"/>
      <c r="RCZ18" s="252"/>
      <c r="RDA18" s="252"/>
      <c r="RDB18" s="252"/>
      <c r="RDC18" s="252"/>
      <c r="RDD18" s="252"/>
      <c r="RDE18" s="252"/>
      <c r="RDF18" s="252"/>
      <c r="RDG18" s="252"/>
      <c r="RDH18" s="252"/>
      <c r="RDI18" s="252"/>
      <c r="RDJ18" s="252"/>
      <c r="RDK18" s="252"/>
      <c r="RDL18" s="252"/>
      <c r="RDM18" s="252"/>
      <c r="RDN18" s="252"/>
      <c r="RDO18" s="252"/>
      <c r="RDP18" s="252"/>
      <c r="RDQ18" s="252"/>
      <c r="RDR18" s="252"/>
      <c r="RDS18" s="252"/>
      <c r="RDT18" s="252"/>
      <c r="RDU18" s="252"/>
      <c r="RDV18" s="252"/>
      <c r="RDW18" s="252"/>
      <c r="RDX18" s="252"/>
      <c r="RDY18" s="252"/>
      <c r="RDZ18" s="252"/>
      <c r="REA18" s="252"/>
      <c r="REB18" s="252"/>
      <c r="REC18" s="252"/>
      <c r="RED18" s="252"/>
      <c r="REE18" s="252"/>
      <c r="REF18" s="252"/>
      <c r="REG18" s="252"/>
      <c r="REH18" s="252"/>
      <c r="REI18" s="252"/>
      <c r="REJ18" s="252"/>
      <c r="REK18" s="252"/>
      <c r="REL18" s="252"/>
      <c r="REM18" s="252"/>
      <c r="REN18" s="252"/>
      <c r="REO18" s="252"/>
      <c r="REP18" s="252"/>
      <c r="REQ18" s="252"/>
      <c r="RER18" s="252"/>
      <c r="RES18" s="252"/>
      <c r="RET18" s="252"/>
      <c r="REU18" s="252"/>
      <c r="REV18" s="252"/>
      <c r="REW18" s="252"/>
      <c r="REX18" s="252"/>
      <c r="REY18" s="252"/>
      <c r="REZ18" s="252"/>
      <c r="RFA18" s="252"/>
      <c r="RFB18" s="252"/>
      <c r="RFC18" s="252"/>
      <c r="RFD18" s="252"/>
      <c r="RFE18" s="252"/>
      <c r="RFF18" s="252"/>
      <c r="RFG18" s="252"/>
      <c r="RFH18" s="252"/>
      <c r="RFI18" s="252"/>
      <c r="RFJ18" s="252"/>
      <c r="RFK18" s="252"/>
      <c r="RFL18" s="252"/>
      <c r="RFM18" s="252"/>
      <c r="RFN18" s="252"/>
      <c r="RFO18" s="252"/>
      <c r="RFP18" s="252"/>
      <c r="RFQ18" s="252"/>
      <c r="RFR18" s="252"/>
      <c r="RFS18" s="252"/>
      <c r="RFT18" s="252"/>
      <c r="RFU18" s="252"/>
      <c r="RFV18" s="252"/>
      <c r="RFW18" s="252"/>
      <c r="RFX18" s="252"/>
      <c r="RFY18" s="252"/>
      <c r="RFZ18" s="252"/>
      <c r="RGA18" s="252"/>
      <c r="RGB18" s="252"/>
      <c r="RGC18" s="252"/>
      <c r="RGD18" s="252"/>
      <c r="RGE18" s="252"/>
      <c r="RGF18" s="252"/>
      <c r="RGG18" s="252"/>
      <c r="RGH18" s="252"/>
      <c r="RGI18" s="252"/>
      <c r="RGJ18" s="252"/>
      <c r="RGK18" s="252"/>
      <c r="RGL18" s="252"/>
      <c r="RGM18" s="252"/>
      <c r="RGN18" s="252"/>
      <c r="RGO18" s="252"/>
      <c r="RGP18" s="252"/>
      <c r="RGQ18" s="252"/>
      <c r="RGR18" s="252"/>
      <c r="RGS18" s="252"/>
      <c r="RGT18" s="252"/>
      <c r="RGU18" s="252"/>
      <c r="RGV18" s="252"/>
      <c r="RGW18" s="252"/>
      <c r="RGX18" s="252"/>
      <c r="RGY18" s="252"/>
      <c r="RGZ18" s="252"/>
      <c r="RHA18" s="252"/>
      <c r="RHB18" s="252"/>
      <c r="RHC18" s="252"/>
      <c r="RHD18" s="252"/>
      <c r="RHE18" s="252"/>
      <c r="RHF18" s="252"/>
      <c r="RHG18" s="252"/>
      <c r="RHH18" s="252"/>
      <c r="RHI18" s="252"/>
      <c r="RHJ18" s="252"/>
      <c r="RHK18" s="252"/>
      <c r="RHL18" s="252"/>
      <c r="RHM18" s="252"/>
      <c r="RHN18" s="252"/>
      <c r="RHO18" s="252"/>
      <c r="RHP18" s="252"/>
      <c r="RHQ18" s="252"/>
      <c r="RHR18" s="252"/>
      <c r="RHS18" s="252"/>
      <c r="RHT18" s="252"/>
      <c r="RHU18" s="252"/>
      <c r="RHV18" s="252"/>
      <c r="RHW18" s="252"/>
      <c r="RHX18" s="252"/>
      <c r="RHY18" s="252"/>
      <c r="RHZ18" s="252"/>
      <c r="RIA18" s="252"/>
      <c r="RIB18" s="252"/>
      <c r="RIC18" s="252"/>
      <c r="RID18" s="252"/>
      <c r="RIE18" s="252"/>
      <c r="RIF18" s="252"/>
      <c r="RIG18" s="252"/>
      <c r="RIH18" s="252"/>
      <c r="RII18" s="252"/>
      <c r="RIJ18" s="252"/>
      <c r="RIK18" s="252"/>
      <c r="RIL18" s="252"/>
      <c r="RIM18" s="252"/>
      <c r="RIN18" s="252"/>
      <c r="RIO18" s="252"/>
      <c r="RIP18" s="252"/>
      <c r="RIQ18" s="252"/>
      <c r="RIR18" s="252"/>
      <c r="RIS18" s="252"/>
      <c r="RIT18" s="252"/>
      <c r="RIU18" s="252"/>
      <c r="RIV18" s="252"/>
      <c r="RIW18" s="252"/>
      <c r="RIX18" s="252"/>
      <c r="RIY18" s="252"/>
      <c r="RIZ18" s="252"/>
      <c r="RJA18" s="252"/>
      <c r="RJB18" s="252"/>
      <c r="RJC18" s="252"/>
      <c r="RJD18" s="252"/>
      <c r="RJE18" s="252"/>
      <c r="RJF18" s="252"/>
      <c r="RJG18" s="252"/>
      <c r="RJH18" s="252"/>
      <c r="RJI18" s="252"/>
      <c r="RJJ18" s="252"/>
      <c r="RJK18" s="252"/>
      <c r="RJL18" s="252"/>
      <c r="RJM18" s="252"/>
      <c r="RJN18" s="252"/>
      <c r="RJO18" s="252"/>
      <c r="RJP18" s="252"/>
      <c r="RJQ18" s="252"/>
      <c r="RJR18" s="252"/>
      <c r="RJS18" s="252"/>
      <c r="RJT18" s="252"/>
      <c r="RJU18" s="252"/>
      <c r="RJV18" s="252"/>
      <c r="RJW18" s="252"/>
      <c r="RJX18" s="252"/>
      <c r="RJY18" s="252"/>
      <c r="RJZ18" s="252"/>
      <c r="RKA18" s="252"/>
      <c r="RKB18" s="252"/>
      <c r="RKC18" s="252"/>
      <c r="RKD18" s="252"/>
      <c r="RKE18" s="252"/>
      <c r="RKF18" s="252"/>
      <c r="RKG18" s="252"/>
      <c r="RKH18" s="252"/>
      <c r="RKI18" s="252"/>
      <c r="RKJ18" s="252"/>
      <c r="RKK18" s="252"/>
      <c r="RKL18" s="252"/>
      <c r="RKM18" s="252"/>
      <c r="RKN18" s="252"/>
      <c r="RKO18" s="252"/>
      <c r="RKP18" s="252"/>
      <c r="RKQ18" s="252"/>
      <c r="RKR18" s="252"/>
      <c r="RKS18" s="252"/>
      <c r="RKT18" s="252"/>
      <c r="RKU18" s="252"/>
      <c r="RKV18" s="252"/>
      <c r="RKW18" s="252"/>
      <c r="RKX18" s="252"/>
      <c r="RKY18" s="252"/>
      <c r="RKZ18" s="252"/>
      <c r="RLA18" s="252"/>
      <c r="RLB18" s="252"/>
      <c r="RLC18" s="252"/>
      <c r="RLD18" s="252"/>
      <c r="RLE18" s="252"/>
      <c r="RLF18" s="252"/>
      <c r="RLG18" s="252"/>
      <c r="RLH18" s="252"/>
      <c r="RLI18" s="252"/>
      <c r="RLJ18" s="252"/>
      <c r="RLK18" s="252"/>
      <c r="RLL18" s="252"/>
      <c r="RLM18" s="252"/>
      <c r="RLN18" s="252"/>
      <c r="RLO18" s="252"/>
      <c r="RLP18" s="252"/>
      <c r="RLQ18" s="252"/>
      <c r="RLR18" s="252"/>
      <c r="RLS18" s="252"/>
      <c r="RLT18" s="252"/>
      <c r="RLU18" s="252"/>
      <c r="RLV18" s="252"/>
      <c r="RLW18" s="252"/>
      <c r="RLX18" s="252"/>
      <c r="RLY18" s="252"/>
      <c r="RLZ18" s="252"/>
      <c r="RMA18" s="252"/>
      <c r="RMB18" s="252"/>
      <c r="RMC18" s="252"/>
      <c r="RMD18" s="252"/>
      <c r="RME18" s="252"/>
      <c r="RMF18" s="252"/>
      <c r="RMG18" s="252"/>
      <c r="RMH18" s="252"/>
      <c r="RMI18" s="252"/>
      <c r="RMJ18" s="252"/>
      <c r="RMK18" s="252"/>
      <c r="RML18" s="252"/>
      <c r="RMM18" s="252"/>
      <c r="RMN18" s="252"/>
      <c r="RMO18" s="252"/>
      <c r="RMP18" s="252"/>
      <c r="RMQ18" s="252"/>
      <c r="RMR18" s="252"/>
      <c r="RMS18" s="252"/>
      <c r="RMT18" s="252"/>
      <c r="RMU18" s="252"/>
      <c r="RMV18" s="252"/>
      <c r="RMW18" s="252"/>
      <c r="RMX18" s="252"/>
      <c r="RMY18" s="252"/>
      <c r="RMZ18" s="252"/>
      <c r="RNA18" s="252"/>
      <c r="RNB18" s="252"/>
      <c r="RNC18" s="252"/>
      <c r="RND18" s="252"/>
      <c r="RNE18" s="252"/>
      <c r="RNF18" s="252"/>
      <c r="RNG18" s="252"/>
      <c r="RNH18" s="252"/>
      <c r="RNI18" s="252"/>
      <c r="RNJ18" s="252"/>
      <c r="RNK18" s="252"/>
      <c r="RNL18" s="252"/>
      <c r="RNM18" s="252"/>
      <c r="RNN18" s="252"/>
      <c r="RNO18" s="252"/>
      <c r="RNP18" s="252"/>
      <c r="RNQ18" s="252"/>
      <c r="RNR18" s="252"/>
      <c r="RNS18" s="252"/>
      <c r="RNT18" s="252"/>
      <c r="RNU18" s="252"/>
      <c r="RNV18" s="252"/>
      <c r="RNW18" s="252"/>
      <c r="RNX18" s="252"/>
      <c r="RNY18" s="252"/>
      <c r="RNZ18" s="252"/>
      <c r="ROA18" s="252"/>
      <c r="ROB18" s="252"/>
      <c r="ROC18" s="252"/>
      <c r="ROD18" s="252"/>
      <c r="ROE18" s="252"/>
      <c r="ROF18" s="252"/>
      <c r="ROG18" s="252"/>
      <c r="ROH18" s="252"/>
      <c r="ROI18" s="252"/>
      <c r="ROJ18" s="252"/>
      <c r="ROK18" s="252"/>
      <c r="ROL18" s="252"/>
      <c r="ROM18" s="252"/>
      <c r="RON18" s="252"/>
      <c r="ROO18" s="252"/>
      <c r="ROP18" s="252"/>
      <c r="ROQ18" s="252"/>
      <c r="ROR18" s="252"/>
      <c r="ROS18" s="252"/>
      <c r="ROT18" s="252"/>
      <c r="ROU18" s="252"/>
      <c r="ROV18" s="252"/>
      <c r="ROW18" s="252"/>
      <c r="ROX18" s="252"/>
      <c r="ROY18" s="252"/>
      <c r="ROZ18" s="252"/>
      <c r="RPA18" s="252"/>
      <c r="RPB18" s="252"/>
      <c r="RPC18" s="252"/>
      <c r="RPD18" s="252"/>
      <c r="RPE18" s="252"/>
      <c r="RPF18" s="252"/>
      <c r="RPG18" s="252"/>
      <c r="RPH18" s="252"/>
      <c r="RPI18" s="252"/>
      <c r="RPJ18" s="252"/>
      <c r="RPK18" s="252"/>
      <c r="RPL18" s="252"/>
      <c r="RPM18" s="252"/>
      <c r="RPN18" s="252"/>
      <c r="RPO18" s="252"/>
      <c r="RPP18" s="252"/>
      <c r="RPQ18" s="252"/>
      <c r="RPR18" s="252"/>
      <c r="RPS18" s="252"/>
      <c r="RPT18" s="252"/>
      <c r="RPU18" s="252"/>
      <c r="RPV18" s="252"/>
      <c r="RPW18" s="252"/>
      <c r="RPX18" s="252"/>
      <c r="RPY18" s="252"/>
      <c r="RPZ18" s="252"/>
      <c r="RQA18" s="252"/>
      <c r="RQB18" s="252"/>
      <c r="RQC18" s="252"/>
      <c r="RQD18" s="252"/>
      <c r="RQE18" s="252"/>
      <c r="RQF18" s="252"/>
      <c r="RQG18" s="252"/>
      <c r="RQH18" s="252"/>
      <c r="RQI18" s="252"/>
      <c r="RQJ18" s="252"/>
      <c r="RQK18" s="252"/>
      <c r="RQL18" s="252"/>
      <c r="RQM18" s="252"/>
      <c r="RQN18" s="252"/>
      <c r="RQO18" s="252"/>
      <c r="RQP18" s="252"/>
      <c r="RQQ18" s="252"/>
      <c r="RQR18" s="252"/>
      <c r="RQS18" s="252"/>
      <c r="RQT18" s="252"/>
      <c r="RQU18" s="252"/>
      <c r="RQV18" s="252"/>
      <c r="RQW18" s="252"/>
      <c r="RQX18" s="252"/>
      <c r="RQY18" s="252"/>
      <c r="RQZ18" s="252"/>
      <c r="RRA18" s="252"/>
      <c r="RRB18" s="252"/>
      <c r="RRC18" s="252"/>
      <c r="RRD18" s="252"/>
      <c r="RRE18" s="252"/>
      <c r="RRF18" s="252"/>
      <c r="RRG18" s="252"/>
      <c r="RRH18" s="252"/>
      <c r="RRI18" s="252"/>
      <c r="RRJ18" s="252"/>
      <c r="RRK18" s="252"/>
      <c r="RRL18" s="252"/>
      <c r="RRM18" s="252"/>
      <c r="RRN18" s="252"/>
      <c r="RRO18" s="252"/>
      <c r="RRP18" s="252"/>
      <c r="RRQ18" s="252"/>
      <c r="RRR18" s="252"/>
      <c r="RRS18" s="252"/>
      <c r="RRT18" s="252"/>
      <c r="RRU18" s="252"/>
      <c r="RRV18" s="252"/>
      <c r="RRW18" s="252"/>
      <c r="RRX18" s="252"/>
      <c r="RRY18" s="252"/>
      <c r="RRZ18" s="252"/>
      <c r="RSA18" s="252"/>
      <c r="RSB18" s="252"/>
      <c r="RSC18" s="252"/>
      <c r="RSD18" s="252"/>
      <c r="RSE18" s="252"/>
      <c r="RSF18" s="252"/>
      <c r="RSG18" s="252"/>
      <c r="RSH18" s="252"/>
      <c r="RSI18" s="252"/>
      <c r="RSJ18" s="252"/>
      <c r="RSK18" s="252"/>
      <c r="RSL18" s="252"/>
      <c r="RSM18" s="252"/>
      <c r="RSN18" s="252"/>
      <c r="RSO18" s="252"/>
      <c r="RSP18" s="252"/>
      <c r="RSQ18" s="252"/>
      <c r="RSR18" s="252"/>
      <c r="RSS18" s="252"/>
      <c r="RST18" s="252"/>
      <c r="RSU18" s="252"/>
      <c r="RSV18" s="252"/>
      <c r="RSW18" s="252"/>
      <c r="RSX18" s="252"/>
      <c r="RSY18" s="252"/>
      <c r="RSZ18" s="252"/>
      <c r="RTA18" s="252"/>
      <c r="RTB18" s="252"/>
      <c r="RTC18" s="252"/>
      <c r="RTD18" s="252"/>
      <c r="RTE18" s="252"/>
      <c r="RTF18" s="252"/>
      <c r="RTG18" s="252"/>
      <c r="RTH18" s="252"/>
      <c r="RTI18" s="252"/>
      <c r="RTJ18" s="252"/>
      <c r="RTK18" s="252"/>
      <c r="RTL18" s="252"/>
      <c r="RTM18" s="252"/>
      <c r="RTN18" s="252"/>
      <c r="RTO18" s="252"/>
      <c r="RTP18" s="252"/>
      <c r="RTQ18" s="252"/>
      <c r="RTR18" s="252"/>
      <c r="RTS18" s="252"/>
      <c r="RTT18" s="252"/>
      <c r="RTU18" s="252"/>
      <c r="RTV18" s="252"/>
      <c r="RTW18" s="252"/>
      <c r="RTX18" s="252"/>
      <c r="RTY18" s="252"/>
      <c r="RTZ18" s="252"/>
      <c r="RUA18" s="252"/>
      <c r="RUB18" s="252"/>
      <c r="RUC18" s="252"/>
      <c r="RUD18" s="252"/>
      <c r="RUE18" s="252"/>
      <c r="RUF18" s="252"/>
      <c r="RUG18" s="252"/>
      <c r="RUH18" s="252"/>
      <c r="RUI18" s="252"/>
      <c r="RUJ18" s="252"/>
      <c r="RUK18" s="252"/>
      <c r="RUL18" s="252"/>
      <c r="RUM18" s="252"/>
      <c r="RUN18" s="252"/>
      <c r="RUO18" s="252"/>
      <c r="RUP18" s="252"/>
      <c r="RUQ18" s="252"/>
      <c r="RUR18" s="252"/>
      <c r="RUS18" s="252"/>
      <c r="RUT18" s="252"/>
      <c r="RUU18" s="252"/>
      <c r="RUV18" s="252"/>
      <c r="RUW18" s="252"/>
      <c r="RUX18" s="252"/>
      <c r="RUY18" s="252"/>
      <c r="RUZ18" s="252"/>
      <c r="RVA18" s="252"/>
      <c r="RVB18" s="252"/>
      <c r="RVC18" s="252"/>
      <c r="RVD18" s="252"/>
      <c r="RVE18" s="252"/>
      <c r="RVF18" s="252"/>
      <c r="RVG18" s="252"/>
      <c r="RVH18" s="252"/>
      <c r="RVI18" s="252"/>
      <c r="RVJ18" s="252"/>
      <c r="RVK18" s="252"/>
      <c r="RVL18" s="252"/>
      <c r="RVM18" s="252"/>
      <c r="RVN18" s="252"/>
      <c r="RVO18" s="252"/>
      <c r="RVP18" s="252"/>
      <c r="RVQ18" s="252"/>
      <c r="RVR18" s="252"/>
      <c r="RVS18" s="252"/>
      <c r="RVT18" s="252"/>
      <c r="RVU18" s="252"/>
      <c r="RVV18" s="252"/>
      <c r="RVW18" s="252"/>
      <c r="RVX18" s="252"/>
      <c r="RVY18" s="252"/>
      <c r="RVZ18" s="252"/>
      <c r="RWA18" s="252"/>
      <c r="RWB18" s="252"/>
      <c r="RWC18" s="252"/>
      <c r="RWD18" s="252"/>
      <c r="RWE18" s="252"/>
      <c r="RWF18" s="252"/>
      <c r="RWG18" s="252"/>
      <c r="RWH18" s="252"/>
      <c r="RWI18" s="252"/>
      <c r="RWJ18" s="252"/>
      <c r="RWK18" s="252"/>
      <c r="RWL18" s="252"/>
      <c r="RWM18" s="252"/>
      <c r="RWN18" s="252"/>
      <c r="RWO18" s="252"/>
      <c r="RWP18" s="252"/>
      <c r="RWQ18" s="252"/>
      <c r="RWR18" s="252"/>
      <c r="RWS18" s="252"/>
      <c r="RWT18" s="252"/>
      <c r="RWU18" s="252"/>
      <c r="RWV18" s="252"/>
      <c r="RWW18" s="252"/>
      <c r="RWX18" s="252"/>
      <c r="RWY18" s="252"/>
      <c r="RWZ18" s="252"/>
      <c r="RXA18" s="252"/>
      <c r="RXB18" s="252"/>
      <c r="RXC18" s="252"/>
      <c r="RXD18" s="252"/>
      <c r="RXE18" s="252"/>
      <c r="RXF18" s="252"/>
      <c r="RXG18" s="252"/>
      <c r="RXH18" s="252"/>
      <c r="RXI18" s="252"/>
      <c r="RXJ18" s="252"/>
      <c r="RXK18" s="252"/>
      <c r="RXL18" s="252"/>
      <c r="RXM18" s="252"/>
      <c r="RXN18" s="252"/>
      <c r="RXO18" s="252"/>
      <c r="RXP18" s="252"/>
      <c r="RXQ18" s="252"/>
      <c r="RXR18" s="252"/>
      <c r="RXS18" s="252"/>
      <c r="RXT18" s="252"/>
      <c r="RXU18" s="252"/>
      <c r="RXV18" s="252"/>
      <c r="RXW18" s="252"/>
      <c r="RXX18" s="252"/>
      <c r="RXY18" s="252"/>
      <c r="RXZ18" s="252"/>
      <c r="RYA18" s="252"/>
      <c r="RYB18" s="252"/>
      <c r="RYC18" s="252"/>
      <c r="RYD18" s="252"/>
      <c r="RYE18" s="252"/>
      <c r="RYF18" s="252"/>
      <c r="RYG18" s="252"/>
      <c r="RYH18" s="252"/>
      <c r="RYI18" s="252"/>
      <c r="RYJ18" s="252"/>
      <c r="RYK18" s="252"/>
      <c r="RYL18" s="252"/>
      <c r="RYM18" s="252"/>
      <c r="RYN18" s="252"/>
      <c r="RYO18" s="252"/>
      <c r="RYP18" s="252"/>
      <c r="RYQ18" s="252"/>
      <c r="RYR18" s="252"/>
      <c r="RYS18" s="252"/>
      <c r="RYT18" s="252"/>
      <c r="RYU18" s="252"/>
      <c r="RYV18" s="252"/>
      <c r="RYW18" s="252"/>
      <c r="RYX18" s="252"/>
      <c r="RYY18" s="252"/>
      <c r="RYZ18" s="252"/>
      <c r="RZA18" s="252"/>
      <c r="RZB18" s="252"/>
      <c r="RZC18" s="252"/>
      <c r="RZD18" s="252"/>
      <c r="RZE18" s="252"/>
      <c r="RZF18" s="252"/>
      <c r="RZG18" s="252"/>
      <c r="RZH18" s="252"/>
      <c r="RZI18" s="252"/>
      <c r="RZJ18" s="252"/>
      <c r="RZK18" s="252"/>
      <c r="RZL18" s="252"/>
      <c r="RZM18" s="252"/>
      <c r="RZN18" s="252"/>
      <c r="RZO18" s="252"/>
      <c r="RZP18" s="252"/>
      <c r="RZQ18" s="252"/>
      <c r="RZR18" s="252"/>
      <c r="RZS18" s="252"/>
      <c r="RZT18" s="252"/>
      <c r="RZU18" s="252"/>
      <c r="RZV18" s="252"/>
      <c r="RZW18" s="252"/>
      <c r="RZX18" s="252"/>
      <c r="RZY18" s="252"/>
      <c r="RZZ18" s="252"/>
      <c r="SAA18" s="252"/>
      <c r="SAB18" s="252"/>
      <c r="SAC18" s="252"/>
      <c r="SAD18" s="252"/>
      <c r="SAE18" s="252"/>
      <c r="SAF18" s="252"/>
      <c r="SAG18" s="252"/>
      <c r="SAH18" s="252"/>
      <c r="SAI18" s="252"/>
      <c r="SAJ18" s="252"/>
      <c r="SAK18" s="252"/>
      <c r="SAL18" s="252"/>
      <c r="SAM18" s="252"/>
      <c r="SAN18" s="252"/>
      <c r="SAO18" s="252"/>
      <c r="SAP18" s="252"/>
      <c r="SAQ18" s="252"/>
      <c r="SAR18" s="252"/>
      <c r="SAS18" s="252"/>
      <c r="SAT18" s="252"/>
      <c r="SAU18" s="252"/>
      <c r="SAV18" s="252"/>
      <c r="SAW18" s="252"/>
      <c r="SAX18" s="252"/>
      <c r="SAY18" s="252"/>
      <c r="SAZ18" s="252"/>
      <c r="SBA18" s="252"/>
      <c r="SBB18" s="252"/>
      <c r="SBC18" s="252"/>
      <c r="SBD18" s="252"/>
      <c r="SBE18" s="252"/>
      <c r="SBF18" s="252"/>
      <c r="SBG18" s="252"/>
      <c r="SBH18" s="252"/>
      <c r="SBI18" s="252"/>
      <c r="SBJ18" s="252"/>
      <c r="SBK18" s="252"/>
      <c r="SBL18" s="252"/>
      <c r="SBM18" s="252"/>
      <c r="SBN18" s="252"/>
      <c r="SBO18" s="252"/>
      <c r="SBP18" s="252"/>
      <c r="SBQ18" s="252"/>
      <c r="SBR18" s="252"/>
      <c r="SBS18" s="252"/>
      <c r="SBT18" s="252"/>
      <c r="SBU18" s="252"/>
      <c r="SBV18" s="252"/>
      <c r="SBW18" s="252"/>
      <c r="SBX18" s="252"/>
      <c r="SBY18" s="252"/>
      <c r="SBZ18" s="252"/>
      <c r="SCA18" s="252"/>
      <c r="SCB18" s="252"/>
      <c r="SCC18" s="252"/>
      <c r="SCD18" s="252"/>
      <c r="SCE18" s="252"/>
      <c r="SCF18" s="252"/>
      <c r="SCG18" s="252"/>
      <c r="SCH18" s="252"/>
      <c r="SCI18" s="252"/>
      <c r="SCJ18" s="252"/>
      <c r="SCK18" s="252"/>
      <c r="SCL18" s="252"/>
      <c r="SCM18" s="252"/>
      <c r="SCN18" s="252"/>
      <c r="SCO18" s="252"/>
      <c r="SCP18" s="252"/>
      <c r="SCQ18" s="252"/>
      <c r="SCR18" s="252"/>
      <c r="SCS18" s="252"/>
      <c r="SCT18" s="252"/>
      <c r="SCU18" s="252"/>
      <c r="SCV18" s="252"/>
      <c r="SCW18" s="252"/>
      <c r="SCX18" s="252"/>
      <c r="SCY18" s="252"/>
      <c r="SCZ18" s="252"/>
      <c r="SDA18" s="252"/>
      <c r="SDB18" s="252"/>
      <c r="SDC18" s="252"/>
      <c r="SDD18" s="252"/>
      <c r="SDE18" s="252"/>
      <c r="SDF18" s="252"/>
      <c r="SDG18" s="252"/>
      <c r="SDH18" s="252"/>
      <c r="SDI18" s="252"/>
      <c r="SDJ18" s="252"/>
      <c r="SDK18" s="252"/>
      <c r="SDL18" s="252"/>
      <c r="SDM18" s="252"/>
      <c r="SDN18" s="252"/>
      <c r="SDO18" s="252"/>
      <c r="SDP18" s="252"/>
      <c r="SDQ18" s="252"/>
      <c r="SDR18" s="252"/>
      <c r="SDS18" s="252"/>
      <c r="SDT18" s="252"/>
      <c r="SDU18" s="252"/>
      <c r="SDV18" s="252"/>
      <c r="SDW18" s="252"/>
      <c r="SDX18" s="252"/>
      <c r="SDY18" s="252"/>
      <c r="SDZ18" s="252"/>
      <c r="SEA18" s="252"/>
      <c r="SEB18" s="252"/>
      <c r="SEC18" s="252"/>
      <c r="SED18" s="252"/>
      <c r="SEE18" s="252"/>
      <c r="SEF18" s="252"/>
      <c r="SEG18" s="252"/>
      <c r="SEH18" s="252"/>
      <c r="SEI18" s="252"/>
      <c r="SEJ18" s="252"/>
      <c r="SEK18" s="252"/>
      <c r="SEL18" s="252"/>
      <c r="SEM18" s="252"/>
      <c r="SEN18" s="252"/>
      <c r="SEO18" s="252"/>
      <c r="SEP18" s="252"/>
      <c r="SEQ18" s="252"/>
      <c r="SER18" s="252"/>
      <c r="SES18" s="252"/>
      <c r="SET18" s="252"/>
      <c r="SEU18" s="252"/>
      <c r="SEV18" s="252"/>
      <c r="SEW18" s="252"/>
      <c r="SEX18" s="252"/>
      <c r="SEY18" s="252"/>
      <c r="SEZ18" s="252"/>
      <c r="SFA18" s="252"/>
      <c r="SFB18" s="252"/>
      <c r="SFC18" s="252"/>
      <c r="SFD18" s="252"/>
      <c r="SFE18" s="252"/>
      <c r="SFF18" s="252"/>
      <c r="SFG18" s="252"/>
      <c r="SFH18" s="252"/>
      <c r="SFI18" s="252"/>
      <c r="SFJ18" s="252"/>
      <c r="SFK18" s="252"/>
      <c r="SFL18" s="252"/>
      <c r="SFM18" s="252"/>
      <c r="SFN18" s="252"/>
      <c r="SFO18" s="252"/>
      <c r="SFP18" s="252"/>
      <c r="SFQ18" s="252"/>
      <c r="SFR18" s="252"/>
      <c r="SFS18" s="252"/>
      <c r="SFT18" s="252"/>
      <c r="SFU18" s="252"/>
      <c r="SFV18" s="252"/>
      <c r="SFW18" s="252"/>
      <c r="SFX18" s="252"/>
      <c r="SFY18" s="252"/>
      <c r="SFZ18" s="252"/>
      <c r="SGA18" s="252"/>
      <c r="SGB18" s="252"/>
      <c r="SGC18" s="252"/>
      <c r="SGD18" s="252"/>
      <c r="SGE18" s="252"/>
      <c r="SGF18" s="252"/>
      <c r="SGG18" s="252"/>
      <c r="SGH18" s="252"/>
      <c r="SGI18" s="252"/>
      <c r="SGJ18" s="252"/>
      <c r="SGK18" s="252"/>
      <c r="SGL18" s="252"/>
      <c r="SGM18" s="252"/>
      <c r="SGN18" s="252"/>
      <c r="SGO18" s="252"/>
      <c r="SGP18" s="252"/>
      <c r="SGQ18" s="252"/>
      <c r="SGR18" s="252"/>
      <c r="SGS18" s="252"/>
      <c r="SGT18" s="252"/>
      <c r="SGU18" s="252"/>
      <c r="SGV18" s="252"/>
      <c r="SGW18" s="252"/>
      <c r="SGX18" s="252"/>
      <c r="SGY18" s="252"/>
      <c r="SGZ18" s="252"/>
      <c r="SHA18" s="252"/>
      <c r="SHB18" s="252"/>
      <c r="SHC18" s="252"/>
      <c r="SHD18" s="252"/>
      <c r="SHE18" s="252"/>
      <c r="SHF18" s="252"/>
      <c r="SHG18" s="252"/>
      <c r="SHH18" s="252"/>
      <c r="SHI18" s="252"/>
      <c r="SHJ18" s="252"/>
      <c r="SHK18" s="252"/>
      <c r="SHL18" s="252"/>
      <c r="SHM18" s="252"/>
      <c r="SHN18" s="252"/>
      <c r="SHO18" s="252"/>
      <c r="SHP18" s="252"/>
      <c r="SHQ18" s="252"/>
      <c r="SHR18" s="252"/>
      <c r="SHS18" s="252"/>
      <c r="SHT18" s="252"/>
      <c r="SHU18" s="252"/>
      <c r="SHV18" s="252"/>
      <c r="SHW18" s="252"/>
      <c r="SHX18" s="252"/>
      <c r="SHY18" s="252"/>
      <c r="SHZ18" s="252"/>
      <c r="SIA18" s="252"/>
      <c r="SIB18" s="252"/>
      <c r="SIC18" s="252"/>
      <c r="SID18" s="252"/>
      <c r="SIE18" s="252"/>
      <c r="SIF18" s="252"/>
      <c r="SIG18" s="252"/>
      <c r="SIH18" s="252"/>
      <c r="SII18" s="252"/>
      <c r="SIJ18" s="252"/>
      <c r="SIK18" s="252"/>
      <c r="SIL18" s="252"/>
      <c r="SIM18" s="252"/>
      <c r="SIN18" s="252"/>
      <c r="SIO18" s="252"/>
      <c r="SIP18" s="252"/>
      <c r="SIQ18" s="252"/>
      <c r="SIR18" s="252"/>
      <c r="SIS18" s="252"/>
      <c r="SIT18" s="252"/>
      <c r="SIU18" s="252"/>
      <c r="SIV18" s="252"/>
      <c r="SIW18" s="252"/>
      <c r="SIX18" s="252"/>
      <c r="SIY18" s="252"/>
      <c r="SIZ18" s="252"/>
      <c r="SJA18" s="252"/>
      <c r="SJB18" s="252"/>
      <c r="SJC18" s="252"/>
      <c r="SJD18" s="252"/>
      <c r="SJE18" s="252"/>
      <c r="SJF18" s="252"/>
      <c r="SJG18" s="252"/>
      <c r="SJH18" s="252"/>
      <c r="SJI18" s="252"/>
      <c r="SJJ18" s="252"/>
      <c r="SJK18" s="252"/>
      <c r="SJL18" s="252"/>
      <c r="SJM18" s="252"/>
      <c r="SJN18" s="252"/>
      <c r="SJO18" s="252"/>
      <c r="SJP18" s="252"/>
      <c r="SJQ18" s="252"/>
      <c r="SJR18" s="252"/>
      <c r="SJS18" s="252"/>
      <c r="SJT18" s="252"/>
      <c r="SJU18" s="252"/>
      <c r="SJV18" s="252"/>
      <c r="SJW18" s="252"/>
      <c r="SJX18" s="252"/>
      <c r="SJY18" s="252"/>
      <c r="SJZ18" s="252"/>
      <c r="SKA18" s="252"/>
      <c r="SKB18" s="252"/>
      <c r="SKC18" s="252"/>
      <c r="SKD18" s="252"/>
      <c r="SKE18" s="252"/>
      <c r="SKF18" s="252"/>
      <c r="SKG18" s="252"/>
      <c r="SKH18" s="252"/>
      <c r="SKI18" s="252"/>
      <c r="SKJ18" s="252"/>
      <c r="SKK18" s="252"/>
      <c r="SKL18" s="252"/>
      <c r="SKM18" s="252"/>
      <c r="SKN18" s="252"/>
      <c r="SKO18" s="252"/>
      <c r="SKP18" s="252"/>
      <c r="SKQ18" s="252"/>
      <c r="SKR18" s="252"/>
      <c r="SKS18" s="252"/>
      <c r="SKT18" s="252"/>
      <c r="SKU18" s="252"/>
      <c r="SKV18" s="252"/>
      <c r="SKW18" s="252"/>
      <c r="SKX18" s="252"/>
      <c r="SKY18" s="252"/>
      <c r="SKZ18" s="252"/>
      <c r="SLA18" s="252"/>
      <c r="SLB18" s="252"/>
      <c r="SLC18" s="252"/>
      <c r="SLD18" s="252"/>
      <c r="SLE18" s="252"/>
      <c r="SLF18" s="252"/>
      <c r="SLG18" s="252"/>
      <c r="SLH18" s="252"/>
      <c r="SLI18" s="252"/>
      <c r="SLJ18" s="252"/>
      <c r="SLK18" s="252"/>
      <c r="SLL18" s="252"/>
      <c r="SLM18" s="252"/>
      <c r="SLN18" s="252"/>
      <c r="SLO18" s="252"/>
      <c r="SLP18" s="252"/>
      <c r="SLQ18" s="252"/>
      <c r="SLR18" s="252"/>
      <c r="SLS18" s="252"/>
      <c r="SLT18" s="252"/>
      <c r="SLU18" s="252"/>
      <c r="SLV18" s="252"/>
      <c r="SLW18" s="252"/>
      <c r="SLX18" s="252"/>
      <c r="SLY18" s="252"/>
      <c r="SLZ18" s="252"/>
      <c r="SMA18" s="252"/>
      <c r="SMB18" s="252"/>
      <c r="SMC18" s="252"/>
      <c r="SMD18" s="252"/>
      <c r="SME18" s="252"/>
      <c r="SMF18" s="252"/>
      <c r="SMG18" s="252"/>
      <c r="SMH18" s="252"/>
      <c r="SMI18" s="252"/>
      <c r="SMJ18" s="252"/>
      <c r="SMK18" s="252"/>
      <c r="SML18" s="252"/>
      <c r="SMM18" s="252"/>
      <c r="SMN18" s="252"/>
      <c r="SMO18" s="252"/>
      <c r="SMP18" s="252"/>
      <c r="SMQ18" s="252"/>
      <c r="SMR18" s="252"/>
      <c r="SMS18" s="252"/>
      <c r="SMT18" s="252"/>
      <c r="SMU18" s="252"/>
      <c r="SMV18" s="252"/>
      <c r="SMW18" s="252"/>
      <c r="SMX18" s="252"/>
      <c r="SMY18" s="252"/>
      <c r="SMZ18" s="252"/>
      <c r="SNA18" s="252"/>
      <c r="SNB18" s="252"/>
      <c r="SNC18" s="252"/>
      <c r="SND18" s="252"/>
      <c r="SNE18" s="252"/>
      <c r="SNF18" s="252"/>
      <c r="SNG18" s="252"/>
      <c r="SNH18" s="252"/>
      <c r="SNI18" s="252"/>
      <c r="SNJ18" s="252"/>
      <c r="SNK18" s="252"/>
      <c r="SNL18" s="252"/>
      <c r="SNM18" s="252"/>
      <c r="SNN18" s="252"/>
      <c r="SNO18" s="252"/>
      <c r="SNP18" s="252"/>
      <c r="SNQ18" s="252"/>
      <c r="SNR18" s="252"/>
      <c r="SNS18" s="252"/>
      <c r="SNT18" s="252"/>
      <c r="SNU18" s="252"/>
      <c r="SNV18" s="252"/>
      <c r="SNW18" s="252"/>
      <c r="SNX18" s="252"/>
      <c r="SNY18" s="252"/>
      <c r="SNZ18" s="252"/>
      <c r="SOA18" s="252"/>
      <c r="SOB18" s="252"/>
      <c r="SOC18" s="252"/>
      <c r="SOD18" s="252"/>
      <c r="SOE18" s="252"/>
      <c r="SOF18" s="252"/>
      <c r="SOG18" s="252"/>
      <c r="SOH18" s="252"/>
      <c r="SOI18" s="252"/>
      <c r="SOJ18" s="252"/>
      <c r="SOK18" s="252"/>
      <c r="SOL18" s="252"/>
      <c r="SOM18" s="252"/>
      <c r="SON18" s="252"/>
      <c r="SOO18" s="252"/>
      <c r="SOP18" s="252"/>
      <c r="SOQ18" s="252"/>
      <c r="SOR18" s="252"/>
      <c r="SOS18" s="252"/>
      <c r="SOT18" s="252"/>
      <c r="SOU18" s="252"/>
      <c r="SOV18" s="252"/>
      <c r="SOW18" s="252"/>
      <c r="SOX18" s="252"/>
      <c r="SOY18" s="252"/>
      <c r="SOZ18" s="252"/>
      <c r="SPA18" s="252"/>
      <c r="SPB18" s="252"/>
      <c r="SPC18" s="252"/>
      <c r="SPD18" s="252"/>
      <c r="SPE18" s="252"/>
      <c r="SPF18" s="252"/>
      <c r="SPG18" s="252"/>
      <c r="SPH18" s="252"/>
      <c r="SPI18" s="252"/>
      <c r="SPJ18" s="252"/>
      <c r="SPK18" s="252"/>
      <c r="SPL18" s="252"/>
      <c r="SPM18" s="252"/>
      <c r="SPN18" s="252"/>
      <c r="SPO18" s="252"/>
      <c r="SPP18" s="252"/>
      <c r="SPQ18" s="252"/>
      <c r="SPR18" s="252"/>
      <c r="SPS18" s="252"/>
      <c r="SPT18" s="252"/>
      <c r="SPU18" s="252"/>
      <c r="SPV18" s="252"/>
      <c r="SPW18" s="252"/>
      <c r="SPX18" s="252"/>
      <c r="SPY18" s="252"/>
      <c r="SPZ18" s="252"/>
      <c r="SQA18" s="252"/>
      <c r="SQB18" s="252"/>
      <c r="SQC18" s="252"/>
      <c r="SQD18" s="252"/>
      <c r="SQE18" s="252"/>
      <c r="SQF18" s="252"/>
      <c r="SQG18" s="252"/>
      <c r="SQH18" s="252"/>
      <c r="SQI18" s="252"/>
      <c r="SQJ18" s="252"/>
      <c r="SQK18" s="252"/>
      <c r="SQL18" s="252"/>
      <c r="SQM18" s="252"/>
      <c r="SQN18" s="252"/>
      <c r="SQO18" s="252"/>
      <c r="SQP18" s="252"/>
      <c r="SQQ18" s="252"/>
      <c r="SQR18" s="252"/>
      <c r="SQS18" s="252"/>
      <c r="SQT18" s="252"/>
      <c r="SQU18" s="252"/>
      <c r="SQV18" s="252"/>
      <c r="SQW18" s="252"/>
      <c r="SQX18" s="252"/>
      <c r="SQY18" s="252"/>
      <c r="SQZ18" s="252"/>
      <c r="SRA18" s="252"/>
      <c r="SRB18" s="252"/>
      <c r="SRC18" s="252"/>
      <c r="SRD18" s="252"/>
      <c r="SRE18" s="252"/>
      <c r="SRF18" s="252"/>
      <c r="SRG18" s="252"/>
      <c r="SRH18" s="252"/>
      <c r="SRI18" s="252"/>
      <c r="SRJ18" s="252"/>
      <c r="SRK18" s="252"/>
      <c r="SRL18" s="252"/>
      <c r="SRM18" s="252"/>
      <c r="SRN18" s="252"/>
      <c r="SRO18" s="252"/>
      <c r="SRP18" s="252"/>
      <c r="SRQ18" s="252"/>
      <c r="SRR18" s="252"/>
      <c r="SRS18" s="252"/>
      <c r="SRT18" s="252"/>
      <c r="SRU18" s="252"/>
      <c r="SRV18" s="252"/>
      <c r="SRW18" s="252"/>
      <c r="SRX18" s="252"/>
      <c r="SRY18" s="252"/>
      <c r="SRZ18" s="252"/>
      <c r="SSA18" s="252"/>
      <c r="SSB18" s="252"/>
      <c r="SSC18" s="252"/>
      <c r="SSD18" s="252"/>
      <c r="SSE18" s="252"/>
      <c r="SSF18" s="252"/>
      <c r="SSG18" s="252"/>
      <c r="SSH18" s="252"/>
      <c r="SSI18" s="252"/>
      <c r="SSJ18" s="252"/>
      <c r="SSK18" s="252"/>
      <c r="SSL18" s="252"/>
      <c r="SSM18" s="252"/>
      <c r="SSN18" s="252"/>
      <c r="SSO18" s="252"/>
      <c r="SSP18" s="252"/>
      <c r="SSQ18" s="252"/>
      <c r="SSR18" s="252"/>
      <c r="SSS18" s="252"/>
      <c r="SST18" s="252"/>
      <c r="SSU18" s="252"/>
      <c r="SSV18" s="252"/>
      <c r="SSW18" s="252"/>
      <c r="SSX18" s="252"/>
      <c r="SSY18" s="252"/>
      <c r="SSZ18" s="252"/>
      <c r="STA18" s="252"/>
      <c r="STB18" s="252"/>
      <c r="STC18" s="252"/>
      <c r="STD18" s="252"/>
      <c r="STE18" s="252"/>
      <c r="STF18" s="252"/>
      <c r="STG18" s="252"/>
      <c r="STH18" s="252"/>
      <c r="STI18" s="252"/>
      <c r="STJ18" s="252"/>
      <c r="STK18" s="252"/>
      <c r="STL18" s="252"/>
      <c r="STM18" s="252"/>
      <c r="STN18" s="252"/>
      <c r="STO18" s="252"/>
      <c r="STP18" s="252"/>
      <c r="STQ18" s="252"/>
      <c r="STR18" s="252"/>
      <c r="STS18" s="252"/>
      <c r="STT18" s="252"/>
      <c r="STU18" s="252"/>
      <c r="STV18" s="252"/>
      <c r="STW18" s="252"/>
      <c r="STX18" s="252"/>
      <c r="STY18" s="252"/>
      <c r="STZ18" s="252"/>
      <c r="SUA18" s="252"/>
      <c r="SUB18" s="252"/>
      <c r="SUC18" s="252"/>
      <c r="SUD18" s="252"/>
      <c r="SUE18" s="252"/>
      <c r="SUF18" s="252"/>
      <c r="SUG18" s="252"/>
      <c r="SUH18" s="252"/>
      <c r="SUI18" s="252"/>
      <c r="SUJ18" s="252"/>
      <c r="SUK18" s="252"/>
      <c r="SUL18" s="252"/>
      <c r="SUM18" s="252"/>
      <c r="SUN18" s="252"/>
      <c r="SUO18" s="252"/>
      <c r="SUP18" s="252"/>
      <c r="SUQ18" s="252"/>
      <c r="SUR18" s="252"/>
      <c r="SUS18" s="252"/>
      <c r="SUT18" s="252"/>
      <c r="SUU18" s="252"/>
      <c r="SUV18" s="252"/>
      <c r="SUW18" s="252"/>
      <c r="SUX18" s="252"/>
      <c r="SUY18" s="252"/>
      <c r="SUZ18" s="252"/>
      <c r="SVA18" s="252"/>
      <c r="SVB18" s="252"/>
      <c r="SVC18" s="252"/>
      <c r="SVD18" s="252"/>
      <c r="SVE18" s="252"/>
      <c r="SVF18" s="252"/>
      <c r="SVG18" s="252"/>
      <c r="SVH18" s="252"/>
      <c r="SVI18" s="252"/>
      <c r="SVJ18" s="252"/>
      <c r="SVK18" s="252"/>
      <c r="SVL18" s="252"/>
      <c r="SVM18" s="252"/>
      <c r="SVN18" s="252"/>
      <c r="SVO18" s="252"/>
      <c r="SVP18" s="252"/>
      <c r="SVQ18" s="252"/>
      <c r="SVR18" s="252"/>
      <c r="SVS18" s="252"/>
      <c r="SVT18" s="252"/>
      <c r="SVU18" s="252"/>
      <c r="SVV18" s="252"/>
      <c r="SVW18" s="252"/>
      <c r="SVX18" s="252"/>
      <c r="SVY18" s="252"/>
      <c r="SVZ18" s="252"/>
      <c r="SWA18" s="252"/>
      <c r="SWB18" s="252"/>
      <c r="SWC18" s="252"/>
      <c r="SWD18" s="252"/>
      <c r="SWE18" s="252"/>
      <c r="SWF18" s="252"/>
      <c r="SWG18" s="252"/>
      <c r="SWH18" s="252"/>
      <c r="SWI18" s="252"/>
      <c r="SWJ18" s="252"/>
      <c r="SWK18" s="252"/>
      <c r="SWL18" s="252"/>
      <c r="SWM18" s="252"/>
      <c r="SWN18" s="252"/>
      <c r="SWO18" s="252"/>
      <c r="SWP18" s="252"/>
      <c r="SWQ18" s="252"/>
      <c r="SWR18" s="252"/>
      <c r="SWS18" s="252"/>
      <c r="SWT18" s="252"/>
      <c r="SWU18" s="252"/>
      <c r="SWV18" s="252"/>
      <c r="SWW18" s="252"/>
      <c r="SWX18" s="252"/>
      <c r="SWY18" s="252"/>
      <c r="SWZ18" s="252"/>
      <c r="SXA18" s="252"/>
      <c r="SXB18" s="252"/>
      <c r="SXC18" s="252"/>
      <c r="SXD18" s="252"/>
      <c r="SXE18" s="252"/>
      <c r="SXF18" s="252"/>
      <c r="SXG18" s="252"/>
      <c r="SXH18" s="252"/>
      <c r="SXI18" s="252"/>
      <c r="SXJ18" s="252"/>
      <c r="SXK18" s="252"/>
      <c r="SXL18" s="252"/>
      <c r="SXM18" s="252"/>
      <c r="SXN18" s="252"/>
      <c r="SXO18" s="252"/>
      <c r="SXP18" s="252"/>
      <c r="SXQ18" s="252"/>
      <c r="SXR18" s="252"/>
      <c r="SXS18" s="252"/>
      <c r="SXT18" s="252"/>
      <c r="SXU18" s="252"/>
      <c r="SXV18" s="252"/>
      <c r="SXW18" s="252"/>
      <c r="SXX18" s="252"/>
      <c r="SXY18" s="252"/>
      <c r="SXZ18" s="252"/>
      <c r="SYA18" s="252"/>
      <c r="SYB18" s="252"/>
      <c r="SYC18" s="252"/>
      <c r="SYD18" s="252"/>
      <c r="SYE18" s="252"/>
      <c r="SYF18" s="252"/>
      <c r="SYG18" s="252"/>
      <c r="SYH18" s="252"/>
      <c r="SYI18" s="252"/>
      <c r="SYJ18" s="252"/>
      <c r="SYK18" s="252"/>
      <c r="SYL18" s="252"/>
      <c r="SYM18" s="252"/>
      <c r="SYN18" s="252"/>
      <c r="SYO18" s="252"/>
      <c r="SYP18" s="252"/>
      <c r="SYQ18" s="252"/>
      <c r="SYR18" s="252"/>
      <c r="SYS18" s="252"/>
      <c r="SYT18" s="252"/>
      <c r="SYU18" s="252"/>
      <c r="SYV18" s="252"/>
      <c r="SYW18" s="252"/>
      <c r="SYX18" s="252"/>
      <c r="SYY18" s="252"/>
      <c r="SYZ18" s="252"/>
      <c r="SZA18" s="252"/>
      <c r="SZB18" s="252"/>
      <c r="SZC18" s="252"/>
      <c r="SZD18" s="252"/>
      <c r="SZE18" s="252"/>
      <c r="SZF18" s="252"/>
      <c r="SZG18" s="252"/>
      <c r="SZH18" s="252"/>
      <c r="SZI18" s="252"/>
      <c r="SZJ18" s="252"/>
      <c r="SZK18" s="252"/>
      <c r="SZL18" s="252"/>
      <c r="SZM18" s="252"/>
      <c r="SZN18" s="252"/>
      <c r="SZO18" s="252"/>
      <c r="SZP18" s="252"/>
      <c r="SZQ18" s="252"/>
      <c r="SZR18" s="252"/>
      <c r="SZS18" s="252"/>
      <c r="SZT18" s="252"/>
      <c r="SZU18" s="252"/>
      <c r="SZV18" s="252"/>
      <c r="SZW18" s="252"/>
      <c r="SZX18" s="252"/>
      <c r="SZY18" s="252"/>
      <c r="SZZ18" s="252"/>
      <c r="TAA18" s="252"/>
      <c r="TAB18" s="252"/>
      <c r="TAC18" s="252"/>
      <c r="TAD18" s="252"/>
      <c r="TAE18" s="252"/>
      <c r="TAF18" s="252"/>
      <c r="TAG18" s="252"/>
      <c r="TAH18" s="252"/>
      <c r="TAI18" s="252"/>
      <c r="TAJ18" s="252"/>
      <c r="TAK18" s="252"/>
      <c r="TAL18" s="252"/>
      <c r="TAM18" s="252"/>
      <c r="TAN18" s="252"/>
      <c r="TAO18" s="252"/>
      <c r="TAP18" s="252"/>
      <c r="TAQ18" s="252"/>
      <c r="TAR18" s="252"/>
      <c r="TAS18" s="252"/>
      <c r="TAT18" s="252"/>
      <c r="TAU18" s="252"/>
      <c r="TAV18" s="252"/>
      <c r="TAW18" s="252"/>
      <c r="TAX18" s="252"/>
      <c r="TAY18" s="252"/>
      <c r="TAZ18" s="252"/>
      <c r="TBA18" s="252"/>
      <c r="TBB18" s="252"/>
      <c r="TBC18" s="252"/>
      <c r="TBD18" s="252"/>
      <c r="TBE18" s="252"/>
      <c r="TBF18" s="252"/>
      <c r="TBG18" s="252"/>
      <c r="TBH18" s="252"/>
      <c r="TBI18" s="252"/>
      <c r="TBJ18" s="252"/>
      <c r="TBK18" s="252"/>
      <c r="TBL18" s="252"/>
      <c r="TBM18" s="252"/>
      <c r="TBN18" s="252"/>
      <c r="TBO18" s="252"/>
      <c r="TBP18" s="252"/>
      <c r="TBQ18" s="252"/>
      <c r="TBR18" s="252"/>
      <c r="TBS18" s="252"/>
      <c r="TBT18" s="252"/>
      <c r="TBU18" s="252"/>
      <c r="TBV18" s="252"/>
      <c r="TBW18" s="252"/>
      <c r="TBX18" s="252"/>
      <c r="TBY18" s="252"/>
      <c r="TBZ18" s="252"/>
      <c r="TCA18" s="252"/>
      <c r="TCB18" s="252"/>
      <c r="TCC18" s="252"/>
      <c r="TCD18" s="252"/>
      <c r="TCE18" s="252"/>
      <c r="TCF18" s="252"/>
      <c r="TCG18" s="252"/>
      <c r="TCH18" s="252"/>
      <c r="TCI18" s="252"/>
      <c r="TCJ18" s="252"/>
      <c r="TCK18" s="252"/>
      <c r="TCL18" s="252"/>
      <c r="TCM18" s="252"/>
      <c r="TCN18" s="252"/>
      <c r="TCO18" s="252"/>
      <c r="TCP18" s="252"/>
      <c r="TCQ18" s="252"/>
      <c r="TCR18" s="252"/>
      <c r="TCS18" s="252"/>
      <c r="TCT18" s="252"/>
      <c r="TCU18" s="252"/>
      <c r="TCV18" s="252"/>
      <c r="TCW18" s="252"/>
      <c r="TCX18" s="252"/>
      <c r="TCY18" s="252"/>
      <c r="TCZ18" s="252"/>
      <c r="TDA18" s="252"/>
      <c r="TDB18" s="252"/>
      <c r="TDC18" s="252"/>
      <c r="TDD18" s="252"/>
      <c r="TDE18" s="252"/>
      <c r="TDF18" s="252"/>
      <c r="TDG18" s="252"/>
      <c r="TDH18" s="252"/>
      <c r="TDI18" s="252"/>
      <c r="TDJ18" s="252"/>
      <c r="TDK18" s="252"/>
      <c r="TDL18" s="252"/>
      <c r="TDM18" s="252"/>
      <c r="TDN18" s="252"/>
      <c r="TDO18" s="252"/>
      <c r="TDP18" s="252"/>
      <c r="TDQ18" s="252"/>
      <c r="TDR18" s="252"/>
      <c r="TDS18" s="252"/>
      <c r="TDT18" s="252"/>
      <c r="TDU18" s="252"/>
      <c r="TDV18" s="252"/>
      <c r="TDW18" s="252"/>
      <c r="TDX18" s="252"/>
      <c r="TDY18" s="252"/>
      <c r="TDZ18" s="252"/>
      <c r="TEA18" s="252"/>
      <c r="TEB18" s="252"/>
      <c r="TEC18" s="252"/>
      <c r="TED18" s="252"/>
      <c r="TEE18" s="252"/>
      <c r="TEF18" s="252"/>
      <c r="TEG18" s="252"/>
      <c r="TEH18" s="252"/>
      <c r="TEI18" s="252"/>
      <c r="TEJ18" s="252"/>
      <c r="TEK18" s="252"/>
      <c r="TEL18" s="252"/>
      <c r="TEM18" s="252"/>
      <c r="TEN18" s="252"/>
      <c r="TEO18" s="252"/>
      <c r="TEP18" s="252"/>
      <c r="TEQ18" s="252"/>
      <c r="TER18" s="252"/>
      <c r="TES18" s="252"/>
      <c r="TET18" s="252"/>
      <c r="TEU18" s="252"/>
      <c r="TEV18" s="252"/>
      <c r="TEW18" s="252"/>
      <c r="TEX18" s="252"/>
      <c r="TEY18" s="252"/>
      <c r="TEZ18" s="252"/>
      <c r="TFA18" s="252"/>
      <c r="TFB18" s="252"/>
      <c r="TFC18" s="252"/>
      <c r="TFD18" s="252"/>
      <c r="TFE18" s="252"/>
      <c r="TFF18" s="252"/>
      <c r="TFG18" s="252"/>
      <c r="TFH18" s="252"/>
      <c r="TFI18" s="252"/>
      <c r="TFJ18" s="252"/>
      <c r="TFK18" s="252"/>
      <c r="TFL18" s="252"/>
      <c r="TFM18" s="252"/>
      <c r="TFN18" s="252"/>
      <c r="TFO18" s="252"/>
      <c r="TFP18" s="252"/>
      <c r="TFQ18" s="252"/>
      <c r="TFR18" s="252"/>
      <c r="TFS18" s="252"/>
      <c r="TFT18" s="252"/>
      <c r="TFU18" s="252"/>
      <c r="TFV18" s="252"/>
      <c r="TFW18" s="252"/>
      <c r="TFX18" s="252"/>
      <c r="TFY18" s="252"/>
      <c r="TFZ18" s="252"/>
      <c r="TGA18" s="252"/>
      <c r="TGB18" s="252"/>
      <c r="TGC18" s="252"/>
      <c r="TGD18" s="252"/>
      <c r="TGE18" s="252"/>
      <c r="TGF18" s="252"/>
      <c r="TGG18" s="252"/>
      <c r="TGH18" s="252"/>
      <c r="TGI18" s="252"/>
      <c r="TGJ18" s="252"/>
      <c r="TGK18" s="252"/>
      <c r="TGL18" s="252"/>
      <c r="TGM18" s="252"/>
      <c r="TGN18" s="252"/>
      <c r="TGO18" s="252"/>
      <c r="TGP18" s="252"/>
      <c r="TGQ18" s="252"/>
      <c r="TGR18" s="252"/>
      <c r="TGS18" s="252"/>
      <c r="TGT18" s="252"/>
      <c r="TGU18" s="252"/>
      <c r="TGV18" s="252"/>
      <c r="TGW18" s="252"/>
      <c r="TGX18" s="252"/>
      <c r="TGY18" s="252"/>
      <c r="TGZ18" s="252"/>
      <c r="THA18" s="252"/>
      <c r="THB18" s="252"/>
      <c r="THC18" s="252"/>
      <c r="THD18" s="252"/>
      <c r="THE18" s="252"/>
      <c r="THF18" s="252"/>
      <c r="THG18" s="252"/>
      <c r="THH18" s="252"/>
      <c r="THI18" s="252"/>
      <c r="THJ18" s="252"/>
      <c r="THK18" s="252"/>
      <c r="THL18" s="252"/>
      <c r="THM18" s="252"/>
      <c r="THN18" s="252"/>
      <c r="THO18" s="252"/>
      <c r="THP18" s="252"/>
      <c r="THQ18" s="252"/>
      <c r="THR18" s="252"/>
      <c r="THS18" s="252"/>
      <c r="THT18" s="252"/>
      <c r="THU18" s="252"/>
      <c r="THV18" s="252"/>
      <c r="THW18" s="252"/>
      <c r="THX18" s="252"/>
      <c r="THY18" s="252"/>
      <c r="THZ18" s="252"/>
      <c r="TIA18" s="252"/>
      <c r="TIB18" s="252"/>
      <c r="TIC18" s="252"/>
      <c r="TID18" s="252"/>
      <c r="TIE18" s="252"/>
      <c r="TIF18" s="252"/>
      <c r="TIG18" s="252"/>
      <c r="TIH18" s="252"/>
      <c r="TII18" s="252"/>
      <c r="TIJ18" s="252"/>
      <c r="TIK18" s="252"/>
      <c r="TIL18" s="252"/>
      <c r="TIM18" s="252"/>
      <c r="TIN18" s="252"/>
      <c r="TIO18" s="252"/>
      <c r="TIP18" s="252"/>
      <c r="TIQ18" s="252"/>
      <c r="TIR18" s="252"/>
      <c r="TIS18" s="252"/>
      <c r="TIT18" s="252"/>
      <c r="TIU18" s="252"/>
      <c r="TIV18" s="252"/>
      <c r="TIW18" s="252"/>
      <c r="TIX18" s="252"/>
      <c r="TIY18" s="252"/>
      <c r="TIZ18" s="252"/>
      <c r="TJA18" s="252"/>
      <c r="TJB18" s="252"/>
      <c r="TJC18" s="252"/>
      <c r="TJD18" s="252"/>
      <c r="TJE18" s="252"/>
      <c r="TJF18" s="252"/>
      <c r="TJG18" s="252"/>
      <c r="TJH18" s="252"/>
      <c r="TJI18" s="252"/>
      <c r="TJJ18" s="252"/>
      <c r="TJK18" s="252"/>
      <c r="TJL18" s="252"/>
      <c r="TJM18" s="252"/>
      <c r="TJN18" s="252"/>
      <c r="TJO18" s="252"/>
      <c r="TJP18" s="252"/>
      <c r="TJQ18" s="252"/>
      <c r="TJR18" s="252"/>
      <c r="TJS18" s="252"/>
      <c r="TJT18" s="252"/>
      <c r="TJU18" s="252"/>
      <c r="TJV18" s="252"/>
      <c r="TJW18" s="252"/>
      <c r="TJX18" s="252"/>
      <c r="TJY18" s="252"/>
      <c r="TJZ18" s="252"/>
      <c r="TKA18" s="252"/>
      <c r="TKB18" s="252"/>
      <c r="TKC18" s="252"/>
      <c r="TKD18" s="252"/>
      <c r="TKE18" s="252"/>
      <c r="TKF18" s="252"/>
      <c r="TKG18" s="252"/>
      <c r="TKH18" s="252"/>
      <c r="TKI18" s="252"/>
      <c r="TKJ18" s="252"/>
      <c r="TKK18" s="252"/>
      <c r="TKL18" s="252"/>
      <c r="TKM18" s="252"/>
      <c r="TKN18" s="252"/>
      <c r="TKO18" s="252"/>
      <c r="TKP18" s="252"/>
      <c r="TKQ18" s="252"/>
      <c r="TKR18" s="252"/>
      <c r="TKS18" s="252"/>
      <c r="TKT18" s="252"/>
      <c r="TKU18" s="252"/>
      <c r="TKV18" s="252"/>
      <c r="TKW18" s="252"/>
      <c r="TKX18" s="252"/>
      <c r="TKY18" s="252"/>
      <c r="TKZ18" s="252"/>
      <c r="TLA18" s="252"/>
      <c r="TLB18" s="252"/>
      <c r="TLC18" s="252"/>
      <c r="TLD18" s="252"/>
      <c r="TLE18" s="252"/>
      <c r="TLF18" s="252"/>
      <c r="TLG18" s="252"/>
      <c r="TLH18" s="252"/>
      <c r="TLI18" s="252"/>
      <c r="TLJ18" s="252"/>
      <c r="TLK18" s="252"/>
      <c r="TLL18" s="252"/>
      <c r="TLM18" s="252"/>
      <c r="TLN18" s="252"/>
      <c r="TLO18" s="252"/>
      <c r="TLP18" s="252"/>
      <c r="TLQ18" s="252"/>
      <c r="TLR18" s="252"/>
      <c r="TLS18" s="252"/>
      <c r="TLT18" s="252"/>
      <c r="TLU18" s="252"/>
      <c r="TLV18" s="252"/>
      <c r="TLW18" s="252"/>
      <c r="TLX18" s="252"/>
      <c r="TLY18" s="252"/>
      <c r="TLZ18" s="252"/>
      <c r="TMA18" s="252"/>
      <c r="TMB18" s="252"/>
      <c r="TMC18" s="252"/>
      <c r="TMD18" s="252"/>
      <c r="TME18" s="252"/>
      <c r="TMF18" s="252"/>
      <c r="TMG18" s="252"/>
      <c r="TMH18" s="252"/>
      <c r="TMI18" s="252"/>
      <c r="TMJ18" s="252"/>
      <c r="TMK18" s="252"/>
      <c r="TML18" s="252"/>
      <c r="TMM18" s="252"/>
      <c r="TMN18" s="252"/>
      <c r="TMO18" s="252"/>
      <c r="TMP18" s="252"/>
      <c r="TMQ18" s="252"/>
      <c r="TMR18" s="252"/>
      <c r="TMS18" s="252"/>
      <c r="TMT18" s="252"/>
      <c r="TMU18" s="252"/>
      <c r="TMV18" s="252"/>
      <c r="TMW18" s="252"/>
      <c r="TMX18" s="252"/>
      <c r="TMY18" s="252"/>
      <c r="TMZ18" s="252"/>
      <c r="TNA18" s="252"/>
      <c r="TNB18" s="252"/>
      <c r="TNC18" s="252"/>
      <c r="TND18" s="252"/>
      <c r="TNE18" s="252"/>
      <c r="TNF18" s="252"/>
      <c r="TNG18" s="252"/>
      <c r="TNH18" s="252"/>
      <c r="TNI18" s="252"/>
      <c r="TNJ18" s="252"/>
      <c r="TNK18" s="252"/>
      <c r="TNL18" s="252"/>
      <c r="TNM18" s="252"/>
      <c r="TNN18" s="252"/>
      <c r="TNO18" s="252"/>
      <c r="TNP18" s="252"/>
      <c r="TNQ18" s="252"/>
      <c r="TNR18" s="252"/>
      <c r="TNS18" s="252"/>
      <c r="TNT18" s="252"/>
      <c r="TNU18" s="252"/>
      <c r="TNV18" s="252"/>
      <c r="TNW18" s="252"/>
      <c r="TNX18" s="252"/>
      <c r="TNY18" s="252"/>
      <c r="TNZ18" s="252"/>
      <c r="TOA18" s="252"/>
      <c r="TOB18" s="252"/>
      <c r="TOC18" s="252"/>
      <c r="TOD18" s="252"/>
      <c r="TOE18" s="252"/>
      <c r="TOF18" s="252"/>
      <c r="TOG18" s="252"/>
      <c r="TOH18" s="252"/>
      <c r="TOI18" s="252"/>
      <c r="TOJ18" s="252"/>
      <c r="TOK18" s="252"/>
      <c r="TOL18" s="252"/>
      <c r="TOM18" s="252"/>
      <c r="TON18" s="252"/>
      <c r="TOO18" s="252"/>
      <c r="TOP18" s="252"/>
      <c r="TOQ18" s="252"/>
      <c r="TOR18" s="252"/>
      <c r="TOS18" s="252"/>
      <c r="TOT18" s="252"/>
      <c r="TOU18" s="252"/>
      <c r="TOV18" s="252"/>
      <c r="TOW18" s="252"/>
      <c r="TOX18" s="252"/>
      <c r="TOY18" s="252"/>
      <c r="TOZ18" s="252"/>
      <c r="TPA18" s="252"/>
      <c r="TPB18" s="252"/>
      <c r="TPC18" s="252"/>
      <c r="TPD18" s="252"/>
      <c r="TPE18" s="252"/>
      <c r="TPF18" s="252"/>
      <c r="TPG18" s="252"/>
      <c r="TPH18" s="252"/>
      <c r="TPI18" s="252"/>
      <c r="TPJ18" s="252"/>
      <c r="TPK18" s="252"/>
      <c r="TPL18" s="252"/>
      <c r="TPM18" s="252"/>
      <c r="TPN18" s="252"/>
      <c r="TPO18" s="252"/>
      <c r="TPP18" s="252"/>
      <c r="TPQ18" s="252"/>
      <c r="TPR18" s="252"/>
      <c r="TPS18" s="252"/>
      <c r="TPT18" s="252"/>
      <c r="TPU18" s="252"/>
      <c r="TPV18" s="252"/>
      <c r="TPW18" s="252"/>
      <c r="TPX18" s="252"/>
      <c r="TPY18" s="252"/>
      <c r="TPZ18" s="252"/>
      <c r="TQA18" s="252"/>
      <c r="TQB18" s="252"/>
      <c r="TQC18" s="252"/>
      <c r="TQD18" s="252"/>
      <c r="TQE18" s="252"/>
      <c r="TQF18" s="252"/>
      <c r="TQG18" s="252"/>
      <c r="TQH18" s="252"/>
      <c r="TQI18" s="252"/>
      <c r="TQJ18" s="252"/>
      <c r="TQK18" s="252"/>
      <c r="TQL18" s="252"/>
      <c r="TQM18" s="252"/>
      <c r="TQN18" s="252"/>
      <c r="TQO18" s="252"/>
      <c r="TQP18" s="252"/>
      <c r="TQQ18" s="252"/>
      <c r="TQR18" s="252"/>
      <c r="TQS18" s="252"/>
      <c r="TQT18" s="252"/>
      <c r="TQU18" s="252"/>
      <c r="TQV18" s="252"/>
      <c r="TQW18" s="252"/>
      <c r="TQX18" s="252"/>
      <c r="TQY18" s="252"/>
      <c r="TQZ18" s="252"/>
      <c r="TRA18" s="252"/>
      <c r="TRB18" s="252"/>
      <c r="TRC18" s="252"/>
      <c r="TRD18" s="252"/>
      <c r="TRE18" s="252"/>
      <c r="TRF18" s="252"/>
      <c r="TRG18" s="252"/>
      <c r="TRH18" s="252"/>
      <c r="TRI18" s="252"/>
      <c r="TRJ18" s="252"/>
      <c r="TRK18" s="252"/>
      <c r="TRL18" s="252"/>
      <c r="TRM18" s="252"/>
      <c r="TRN18" s="252"/>
      <c r="TRO18" s="252"/>
      <c r="TRP18" s="252"/>
      <c r="TRQ18" s="252"/>
      <c r="TRR18" s="252"/>
      <c r="TRS18" s="252"/>
      <c r="TRT18" s="252"/>
      <c r="TRU18" s="252"/>
      <c r="TRV18" s="252"/>
      <c r="TRW18" s="252"/>
      <c r="TRX18" s="252"/>
      <c r="TRY18" s="252"/>
      <c r="TRZ18" s="252"/>
      <c r="TSA18" s="252"/>
      <c r="TSB18" s="252"/>
      <c r="TSC18" s="252"/>
      <c r="TSD18" s="252"/>
      <c r="TSE18" s="252"/>
      <c r="TSF18" s="252"/>
      <c r="TSG18" s="252"/>
      <c r="TSH18" s="252"/>
      <c r="TSI18" s="252"/>
      <c r="TSJ18" s="252"/>
      <c r="TSK18" s="252"/>
      <c r="TSL18" s="252"/>
      <c r="TSM18" s="252"/>
      <c r="TSN18" s="252"/>
      <c r="TSO18" s="252"/>
      <c r="TSP18" s="252"/>
      <c r="TSQ18" s="252"/>
      <c r="TSR18" s="252"/>
      <c r="TSS18" s="252"/>
      <c r="TST18" s="252"/>
      <c r="TSU18" s="252"/>
      <c r="TSV18" s="252"/>
      <c r="TSW18" s="252"/>
      <c r="TSX18" s="252"/>
      <c r="TSY18" s="252"/>
      <c r="TSZ18" s="252"/>
      <c r="TTA18" s="252"/>
      <c r="TTB18" s="252"/>
      <c r="TTC18" s="252"/>
      <c r="TTD18" s="252"/>
      <c r="TTE18" s="252"/>
      <c r="TTF18" s="252"/>
      <c r="TTG18" s="252"/>
      <c r="TTH18" s="252"/>
      <c r="TTI18" s="252"/>
      <c r="TTJ18" s="252"/>
      <c r="TTK18" s="252"/>
      <c r="TTL18" s="252"/>
      <c r="TTM18" s="252"/>
      <c r="TTN18" s="252"/>
      <c r="TTO18" s="252"/>
      <c r="TTP18" s="252"/>
      <c r="TTQ18" s="252"/>
      <c r="TTR18" s="252"/>
      <c r="TTS18" s="252"/>
      <c r="TTT18" s="252"/>
      <c r="TTU18" s="252"/>
      <c r="TTV18" s="252"/>
      <c r="TTW18" s="252"/>
      <c r="TTX18" s="252"/>
      <c r="TTY18" s="252"/>
      <c r="TTZ18" s="252"/>
      <c r="TUA18" s="252"/>
      <c r="TUB18" s="252"/>
      <c r="TUC18" s="252"/>
      <c r="TUD18" s="252"/>
      <c r="TUE18" s="252"/>
      <c r="TUF18" s="252"/>
      <c r="TUG18" s="252"/>
      <c r="TUH18" s="252"/>
      <c r="TUI18" s="252"/>
      <c r="TUJ18" s="252"/>
      <c r="TUK18" s="252"/>
      <c r="TUL18" s="252"/>
      <c r="TUM18" s="252"/>
      <c r="TUN18" s="252"/>
      <c r="TUO18" s="252"/>
      <c r="TUP18" s="252"/>
      <c r="TUQ18" s="252"/>
      <c r="TUR18" s="252"/>
      <c r="TUS18" s="252"/>
      <c r="TUT18" s="252"/>
      <c r="TUU18" s="252"/>
      <c r="TUV18" s="252"/>
      <c r="TUW18" s="252"/>
      <c r="TUX18" s="252"/>
      <c r="TUY18" s="252"/>
      <c r="TUZ18" s="252"/>
      <c r="TVA18" s="252"/>
      <c r="TVB18" s="252"/>
      <c r="TVC18" s="252"/>
      <c r="TVD18" s="252"/>
      <c r="TVE18" s="252"/>
      <c r="TVF18" s="252"/>
      <c r="TVG18" s="252"/>
      <c r="TVH18" s="252"/>
      <c r="TVI18" s="252"/>
      <c r="TVJ18" s="252"/>
      <c r="TVK18" s="252"/>
      <c r="TVL18" s="252"/>
      <c r="TVM18" s="252"/>
      <c r="TVN18" s="252"/>
      <c r="TVO18" s="252"/>
      <c r="TVP18" s="252"/>
      <c r="TVQ18" s="252"/>
      <c r="TVR18" s="252"/>
      <c r="TVS18" s="252"/>
      <c r="TVT18" s="252"/>
      <c r="TVU18" s="252"/>
      <c r="TVV18" s="252"/>
      <c r="TVW18" s="252"/>
      <c r="TVX18" s="252"/>
      <c r="TVY18" s="252"/>
      <c r="TVZ18" s="252"/>
      <c r="TWA18" s="252"/>
      <c r="TWB18" s="252"/>
      <c r="TWC18" s="252"/>
      <c r="TWD18" s="252"/>
      <c r="TWE18" s="252"/>
      <c r="TWF18" s="252"/>
      <c r="TWG18" s="252"/>
      <c r="TWH18" s="252"/>
      <c r="TWI18" s="252"/>
      <c r="TWJ18" s="252"/>
      <c r="TWK18" s="252"/>
      <c r="TWL18" s="252"/>
      <c r="TWM18" s="252"/>
      <c r="TWN18" s="252"/>
      <c r="TWO18" s="252"/>
      <c r="TWP18" s="252"/>
      <c r="TWQ18" s="252"/>
      <c r="TWR18" s="252"/>
      <c r="TWS18" s="252"/>
      <c r="TWT18" s="252"/>
      <c r="TWU18" s="252"/>
      <c r="TWV18" s="252"/>
      <c r="TWW18" s="252"/>
      <c r="TWX18" s="252"/>
      <c r="TWY18" s="252"/>
      <c r="TWZ18" s="252"/>
      <c r="TXA18" s="252"/>
      <c r="TXB18" s="252"/>
      <c r="TXC18" s="252"/>
      <c r="TXD18" s="252"/>
      <c r="TXE18" s="252"/>
      <c r="TXF18" s="252"/>
      <c r="TXG18" s="252"/>
      <c r="TXH18" s="252"/>
      <c r="TXI18" s="252"/>
      <c r="TXJ18" s="252"/>
      <c r="TXK18" s="252"/>
      <c r="TXL18" s="252"/>
      <c r="TXM18" s="252"/>
      <c r="TXN18" s="252"/>
      <c r="TXO18" s="252"/>
      <c r="TXP18" s="252"/>
      <c r="TXQ18" s="252"/>
      <c r="TXR18" s="252"/>
      <c r="TXS18" s="252"/>
      <c r="TXT18" s="252"/>
      <c r="TXU18" s="252"/>
      <c r="TXV18" s="252"/>
      <c r="TXW18" s="252"/>
      <c r="TXX18" s="252"/>
      <c r="TXY18" s="252"/>
      <c r="TXZ18" s="252"/>
      <c r="TYA18" s="252"/>
      <c r="TYB18" s="252"/>
      <c r="TYC18" s="252"/>
      <c r="TYD18" s="252"/>
      <c r="TYE18" s="252"/>
      <c r="TYF18" s="252"/>
      <c r="TYG18" s="252"/>
      <c r="TYH18" s="252"/>
      <c r="TYI18" s="252"/>
      <c r="TYJ18" s="252"/>
      <c r="TYK18" s="252"/>
      <c r="TYL18" s="252"/>
      <c r="TYM18" s="252"/>
      <c r="TYN18" s="252"/>
      <c r="TYO18" s="252"/>
      <c r="TYP18" s="252"/>
      <c r="TYQ18" s="252"/>
      <c r="TYR18" s="252"/>
      <c r="TYS18" s="252"/>
      <c r="TYT18" s="252"/>
      <c r="TYU18" s="252"/>
      <c r="TYV18" s="252"/>
      <c r="TYW18" s="252"/>
      <c r="TYX18" s="252"/>
      <c r="TYY18" s="252"/>
      <c r="TYZ18" s="252"/>
      <c r="TZA18" s="252"/>
      <c r="TZB18" s="252"/>
      <c r="TZC18" s="252"/>
      <c r="TZD18" s="252"/>
      <c r="TZE18" s="252"/>
      <c r="TZF18" s="252"/>
      <c r="TZG18" s="252"/>
      <c r="TZH18" s="252"/>
      <c r="TZI18" s="252"/>
      <c r="TZJ18" s="252"/>
      <c r="TZK18" s="252"/>
      <c r="TZL18" s="252"/>
      <c r="TZM18" s="252"/>
      <c r="TZN18" s="252"/>
      <c r="TZO18" s="252"/>
      <c r="TZP18" s="252"/>
      <c r="TZQ18" s="252"/>
      <c r="TZR18" s="252"/>
      <c r="TZS18" s="252"/>
      <c r="TZT18" s="252"/>
      <c r="TZU18" s="252"/>
      <c r="TZV18" s="252"/>
      <c r="TZW18" s="252"/>
      <c r="TZX18" s="252"/>
      <c r="TZY18" s="252"/>
      <c r="TZZ18" s="252"/>
      <c r="UAA18" s="252"/>
      <c r="UAB18" s="252"/>
      <c r="UAC18" s="252"/>
      <c r="UAD18" s="252"/>
      <c r="UAE18" s="252"/>
      <c r="UAF18" s="252"/>
      <c r="UAG18" s="252"/>
      <c r="UAH18" s="252"/>
      <c r="UAI18" s="252"/>
      <c r="UAJ18" s="252"/>
      <c r="UAK18" s="252"/>
      <c r="UAL18" s="252"/>
      <c r="UAM18" s="252"/>
      <c r="UAN18" s="252"/>
      <c r="UAO18" s="252"/>
      <c r="UAP18" s="252"/>
      <c r="UAQ18" s="252"/>
      <c r="UAR18" s="252"/>
      <c r="UAS18" s="252"/>
      <c r="UAT18" s="252"/>
      <c r="UAU18" s="252"/>
      <c r="UAV18" s="252"/>
      <c r="UAW18" s="252"/>
      <c r="UAX18" s="252"/>
      <c r="UAY18" s="252"/>
      <c r="UAZ18" s="252"/>
      <c r="UBA18" s="252"/>
      <c r="UBB18" s="252"/>
      <c r="UBC18" s="252"/>
      <c r="UBD18" s="252"/>
      <c r="UBE18" s="252"/>
      <c r="UBF18" s="252"/>
      <c r="UBG18" s="252"/>
      <c r="UBH18" s="252"/>
      <c r="UBI18" s="252"/>
      <c r="UBJ18" s="252"/>
      <c r="UBK18" s="252"/>
      <c r="UBL18" s="252"/>
      <c r="UBM18" s="252"/>
      <c r="UBN18" s="252"/>
      <c r="UBO18" s="252"/>
      <c r="UBP18" s="252"/>
      <c r="UBQ18" s="252"/>
      <c r="UBR18" s="252"/>
      <c r="UBS18" s="252"/>
      <c r="UBT18" s="252"/>
      <c r="UBU18" s="252"/>
      <c r="UBV18" s="252"/>
      <c r="UBW18" s="252"/>
      <c r="UBX18" s="252"/>
      <c r="UBY18" s="252"/>
      <c r="UBZ18" s="252"/>
      <c r="UCA18" s="252"/>
      <c r="UCB18" s="252"/>
      <c r="UCC18" s="252"/>
      <c r="UCD18" s="252"/>
      <c r="UCE18" s="252"/>
      <c r="UCF18" s="252"/>
      <c r="UCG18" s="252"/>
      <c r="UCH18" s="252"/>
      <c r="UCI18" s="252"/>
      <c r="UCJ18" s="252"/>
      <c r="UCK18" s="252"/>
      <c r="UCL18" s="252"/>
      <c r="UCM18" s="252"/>
      <c r="UCN18" s="252"/>
      <c r="UCO18" s="252"/>
      <c r="UCP18" s="252"/>
      <c r="UCQ18" s="252"/>
      <c r="UCR18" s="252"/>
      <c r="UCS18" s="252"/>
      <c r="UCT18" s="252"/>
      <c r="UCU18" s="252"/>
      <c r="UCV18" s="252"/>
      <c r="UCW18" s="252"/>
      <c r="UCX18" s="252"/>
      <c r="UCY18" s="252"/>
      <c r="UCZ18" s="252"/>
      <c r="UDA18" s="252"/>
      <c r="UDB18" s="252"/>
      <c r="UDC18" s="252"/>
      <c r="UDD18" s="252"/>
      <c r="UDE18" s="252"/>
      <c r="UDF18" s="252"/>
      <c r="UDG18" s="252"/>
      <c r="UDH18" s="252"/>
      <c r="UDI18" s="252"/>
      <c r="UDJ18" s="252"/>
      <c r="UDK18" s="252"/>
      <c r="UDL18" s="252"/>
      <c r="UDM18" s="252"/>
      <c r="UDN18" s="252"/>
      <c r="UDO18" s="252"/>
      <c r="UDP18" s="252"/>
      <c r="UDQ18" s="252"/>
      <c r="UDR18" s="252"/>
      <c r="UDS18" s="252"/>
      <c r="UDT18" s="252"/>
      <c r="UDU18" s="252"/>
      <c r="UDV18" s="252"/>
      <c r="UDW18" s="252"/>
      <c r="UDX18" s="252"/>
      <c r="UDY18" s="252"/>
      <c r="UDZ18" s="252"/>
      <c r="UEA18" s="252"/>
      <c r="UEB18" s="252"/>
      <c r="UEC18" s="252"/>
      <c r="UED18" s="252"/>
      <c r="UEE18" s="252"/>
      <c r="UEF18" s="252"/>
      <c r="UEG18" s="252"/>
      <c r="UEH18" s="252"/>
      <c r="UEI18" s="252"/>
      <c r="UEJ18" s="252"/>
      <c r="UEK18" s="252"/>
      <c r="UEL18" s="252"/>
      <c r="UEM18" s="252"/>
      <c r="UEN18" s="252"/>
      <c r="UEO18" s="252"/>
      <c r="UEP18" s="252"/>
      <c r="UEQ18" s="252"/>
      <c r="UER18" s="252"/>
      <c r="UES18" s="252"/>
      <c r="UET18" s="252"/>
      <c r="UEU18" s="252"/>
      <c r="UEV18" s="252"/>
      <c r="UEW18" s="252"/>
      <c r="UEX18" s="252"/>
      <c r="UEY18" s="252"/>
      <c r="UEZ18" s="252"/>
      <c r="UFA18" s="252"/>
      <c r="UFB18" s="252"/>
      <c r="UFC18" s="252"/>
      <c r="UFD18" s="252"/>
      <c r="UFE18" s="252"/>
      <c r="UFF18" s="252"/>
      <c r="UFG18" s="252"/>
      <c r="UFH18" s="252"/>
      <c r="UFI18" s="252"/>
      <c r="UFJ18" s="252"/>
      <c r="UFK18" s="252"/>
      <c r="UFL18" s="252"/>
      <c r="UFM18" s="252"/>
      <c r="UFN18" s="252"/>
      <c r="UFO18" s="252"/>
      <c r="UFP18" s="252"/>
      <c r="UFQ18" s="252"/>
      <c r="UFR18" s="252"/>
      <c r="UFS18" s="252"/>
      <c r="UFT18" s="252"/>
      <c r="UFU18" s="252"/>
      <c r="UFV18" s="252"/>
      <c r="UFW18" s="252"/>
      <c r="UFX18" s="252"/>
      <c r="UFY18" s="252"/>
      <c r="UFZ18" s="252"/>
      <c r="UGA18" s="252"/>
      <c r="UGB18" s="252"/>
      <c r="UGC18" s="252"/>
      <c r="UGD18" s="252"/>
      <c r="UGE18" s="252"/>
      <c r="UGF18" s="252"/>
      <c r="UGG18" s="252"/>
      <c r="UGH18" s="252"/>
      <c r="UGI18" s="252"/>
      <c r="UGJ18" s="252"/>
      <c r="UGK18" s="252"/>
      <c r="UGL18" s="252"/>
      <c r="UGM18" s="252"/>
      <c r="UGN18" s="252"/>
      <c r="UGO18" s="252"/>
      <c r="UGP18" s="252"/>
      <c r="UGQ18" s="252"/>
      <c r="UGR18" s="252"/>
      <c r="UGS18" s="252"/>
      <c r="UGT18" s="252"/>
      <c r="UGU18" s="252"/>
      <c r="UGV18" s="252"/>
      <c r="UGW18" s="252"/>
      <c r="UGX18" s="252"/>
      <c r="UGY18" s="252"/>
      <c r="UGZ18" s="252"/>
      <c r="UHA18" s="252"/>
      <c r="UHB18" s="252"/>
      <c r="UHC18" s="252"/>
      <c r="UHD18" s="252"/>
      <c r="UHE18" s="252"/>
      <c r="UHF18" s="252"/>
      <c r="UHG18" s="252"/>
      <c r="UHH18" s="252"/>
      <c r="UHI18" s="252"/>
      <c r="UHJ18" s="252"/>
      <c r="UHK18" s="252"/>
      <c r="UHL18" s="252"/>
      <c r="UHM18" s="252"/>
      <c r="UHN18" s="252"/>
      <c r="UHO18" s="252"/>
      <c r="UHP18" s="252"/>
      <c r="UHQ18" s="252"/>
      <c r="UHR18" s="252"/>
      <c r="UHS18" s="252"/>
      <c r="UHT18" s="252"/>
      <c r="UHU18" s="252"/>
      <c r="UHV18" s="252"/>
      <c r="UHW18" s="252"/>
      <c r="UHX18" s="252"/>
      <c r="UHY18" s="252"/>
      <c r="UHZ18" s="252"/>
      <c r="UIA18" s="252"/>
      <c r="UIB18" s="252"/>
      <c r="UIC18" s="252"/>
      <c r="UID18" s="252"/>
      <c r="UIE18" s="252"/>
      <c r="UIF18" s="252"/>
      <c r="UIG18" s="252"/>
      <c r="UIH18" s="252"/>
      <c r="UII18" s="252"/>
      <c r="UIJ18" s="252"/>
      <c r="UIK18" s="252"/>
      <c r="UIL18" s="252"/>
      <c r="UIM18" s="252"/>
      <c r="UIN18" s="252"/>
      <c r="UIO18" s="252"/>
      <c r="UIP18" s="252"/>
      <c r="UIQ18" s="252"/>
      <c r="UIR18" s="252"/>
      <c r="UIS18" s="252"/>
      <c r="UIT18" s="252"/>
      <c r="UIU18" s="252"/>
      <c r="UIV18" s="252"/>
      <c r="UIW18" s="252"/>
      <c r="UIX18" s="252"/>
      <c r="UIY18" s="252"/>
      <c r="UIZ18" s="252"/>
      <c r="UJA18" s="252"/>
      <c r="UJB18" s="252"/>
      <c r="UJC18" s="252"/>
      <c r="UJD18" s="252"/>
      <c r="UJE18" s="252"/>
      <c r="UJF18" s="252"/>
      <c r="UJG18" s="252"/>
      <c r="UJH18" s="252"/>
      <c r="UJI18" s="252"/>
      <c r="UJJ18" s="252"/>
      <c r="UJK18" s="252"/>
      <c r="UJL18" s="252"/>
      <c r="UJM18" s="252"/>
      <c r="UJN18" s="252"/>
      <c r="UJO18" s="252"/>
      <c r="UJP18" s="252"/>
      <c r="UJQ18" s="252"/>
      <c r="UJR18" s="252"/>
      <c r="UJS18" s="252"/>
      <c r="UJT18" s="252"/>
      <c r="UJU18" s="252"/>
      <c r="UJV18" s="252"/>
      <c r="UJW18" s="252"/>
      <c r="UJX18" s="252"/>
      <c r="UJY18" s="252"/>
      <c r="UJZ18" s="252"/>
      <c r="UKA18" s="252"/>
      <c r="UKB18" s="252"/>
      <c r="UKC18" s="252"/>
      <c r="UKD18" s="252"/>
      <c r="UKE18" s="252"/>
      <c r="UKF18" s="252"/>
      <c r="UKG18" s="252"/>
      <c r="UKH18" s="252"/>
      <c r="UKI18" s="252"/>
      <c r="UKJ18" s="252"/>
      <c r="UKK18" s="252"/>
      <c r="UKL18" s="252"/>
      <c r="UKM18" s="252"/>
      <c r="UKN18" s="252"/>
      <c r="UKO18" s="252"/>
      <c r="UKP18" s="252"/>
      <c r="UKQ18" s="252"/>
      <c r="UKR18" s="252"/>
      <c r="UKS18" s="252"/>
      <c r="UKT18" s="252"/>
      <c r="UKU18" s="252"/>
      <c r="UKV18" s="252"/>
      <c r="UKW18" s="252"/>
      <c r="UKX18" s="252"/>
      <c r="UKY18" s="252"/>
      <c r="UKZ18" s="252"/>
      <c r="ULA18" s="252"/>
      <c r="ULB18" s="252"/>
      <c r="ULC18" s="252"/>
      <c r="ULD18" s="252"/>
      <c r="ULE18" s="252"/>
      <c r="ULF18" s="252"/>
      <c r="ULG18" s="252"/>
      <c r="ULH18" s="252"/>
      <c r="ULI18" s="252"/>
      <c r="ULJ18" s="252"/>
      <c r="ULK18" s="252"/>
      <c r="ULL18" s="252"/>
      <c r="ULM18" s="252"/>
      <c r="ULN18" s="252"/>
      <c r="ULO18" s="252"/>
      <c r="ULP18" s="252"/>
      <c r="ULQ18" s="252"/>
      <c r="ULR18" s="252"/>
      <c r="ULS18" s="252"/>
      <c r="ULT18" s="252"/>
      <c r="ULU18" s="252"/>
      <c r="ULV18" s="252"/>
      <c r="ULW18" s="252"/>
      <c r="ULX18" s="252"/>
      <c r="ULY18" s="252"/>
      <c r="ULZ18" s="252"/>
      <c r="UMA18" s="252"/>
      <c r="UMB18" s="252"/>
      <c r="UMC18" s="252"/>
      <c r="UMD18" s="252"/>
      <c r="UME18" s="252"/>
      <c r="UMF18" s="252"/>
      <c r="UMG18" s="252"/>
      <c r="UMH18" s="252"/>
      <c r="UMI18" s="252"/>
      <c r="UMJ18" s="252"/>
      <c r="UMK18" s="252"/>
      <c r="UML18" s="252"/>
      <c r="UMM18" s="252"/>
      <c r="UMN18" s="252"/>
      <c r="UMO18" s="252"/>
      <c r="UMP18" s="252"/>
      <c r="UMQ18" s="252"/>
      <c r="UMR18" s="252"/>
      <c r="UMS18" s="252"/>
      <c r="UMT18" s="252"/>
      <c r="UMU18" s="252"/>
      <c r="UMV18" s="252"/>
      <c r="UMW18" s="252"/>
      <c r="UMX18" s="252"/>
      <c r="UMY18" s="252"/>
      <c r="UMZ18" s="252"/>
      <c r="UNA18" s="252"/>
      <c r="UNB18" s="252"/>
      <c r="UNC18" s="252"/>
      <c r="UND18" s="252"/>
      <c r="UNE18" s="252"/>
      <c r="UNF18" s="252"/>
      <c r="UNG18" s="252"/>
      <c r="UNH18" s="252"/>
      <c r="UNI18" s="252"/>
      <c r="UNJ18" s="252"/>
      <c r="UNK18" s="252"/>
      <c r="UNL18" s="252"/>
      <c r="UNM18" s="252"/>
      <c r="UNN18" s="252"/>
      <c r="UNO18" s="252"/>
      <c r="UNP18" s="252"/>
      <c r="UNQ18" s="252"/>
      <c r="UNR18" s="252"/>
      <c r="UNS18" s="252"/>
      <c r="UNT18" s="252"/>
      <c r="UNU18" s="252"/>
      <c r="UNV18" s="252"/>
      <c r="UNW18" s="252"/>
      <c r="UNX18" s="252"/>
      <c r="UNY18" s="252"/>
      <c r="UNZ18" s="252"/>
      <c r="UOA18" s="252"/>
      <c r="UOB18" s="252"/>
      <c r="UOC18" s="252"/>
      <c r="UOD18" s="252"/>
      <c r="UOE18" s="252"/>
      <c r="UOF18" s="252"/>
      <c r="UOG18" s="252"/>
      <c r="UOH18" s="252"/>
      <c r="UOI18" s="252"/>
      <c r="UOJ18" s="252"/>
      <c r="UOK18" s="252"/>
      <c r="UOL18" s="252"/>
      <c r="UOM18" s="252"/>
      <c r="UON18" s="252"/>
      <c r="UOO18" s="252"/>
      <c r="UOP18" s="252"/>
      <c r="UOQ18" s="252"/>
      <c r="UOR18" s="252"/>
      <c r="UOS18" s="252"/>
      <c r="UOT18" s="252"/>
      <c r="UOU18" s="252"/>
      <c r="UOV18" s="252"/>
      <c r="UOW18" s="252"/>
      <c r="UOX18" s="252"/>
      <c r="UOY18" s="252"/>
      <c r="UOZ18" s="252"/>
      <c r="UPA18" s="252"/>
      <c r="UPB18" s="252"/>
      <c r="UPC18" s="252"/>
      <c r="UPD18" s="252"/>
      <c r="UPE18" s="252"/>
      <c r="UPF18" s="252"/>
      <c r="UPG18" s="252"/>
      <c r="UPH18" s="252"/>
      <c r="UPI18" s="252"/>
      <c r="UPJ18" s="252"/>
      <c r="UPK18" s="252"/>
      <c r="UPL18" s="252"/>
      <c r="UPM18" s="252"/>
      <c r="UPN18" s="252"/>
      <c r="UPO18" s="252"/>
      <c r="UPP18" s="252"/>
      <c r="UPQ18" s="252"/>
      <c r="UPR18" s="252"/>
      <c r="UPS18" s="252"/>
      <c r="UPT18" s="252"/>
      <c r="UPU18" s="252"/>
      <c r="UPV18" s="252"/>
      <c r="UPW18" s="252"/>
      <c r="UPX18" s="252"/>
      <c r="UPY18" s="252"/>
      <c r="UPZ18" s="252"/>
      <c r="UQA18" s="252"/>
      <c r="UQB18" s="252"/>
      <c r="UQC18" s="252"/>
      <c r="UQD18" s="252"/>
      <c r="UQE18" s="252"/>
      <c r="UQF18" s="252"/>
      <c r="UQG18" s="252"/>
      <c r="UQH18" s="252"/>
      <c r="UQI18" s="252"/>
      <c r="UQJ18" s="252"/>
      <c r="UQK18" s="252"/>
      <c r="UQL18" s="252"/>
      <c r="UQM18" s="252"/>
      <c r="UQN18" s="252"/>
      <c r="UQO18" s="252"/>
      <c r="UQP18" s="252"/>
      <c r="UQQ18" s="252"/>
      <c r="UQR18" s="252"/>
      <c r="UQS18" s="252"/>
      <c r="UQT18" s="252"/>
      <c r="UQU18" s="252"/>
      <c r="UQV18" s="252"/>
      <c r="UQW18" s="252"/>
      <c r="UQX18" s="252"/>
      <c r="UQY18" s="252"/>
      <c r="UQZ18" s="252"/>
      <c r="URA18" s="252"/>
      <c r="URB18" s="252"/>
      <c r="URC18" s="252"/>
      <c r="URD18" s="252"/>
      <c r="URE18" s="252"/>
      <c r="URF18" s="252"/>
      <c r="URG18" s="252"/>
      <c r="URH18" s="252"/>
      <c r="URI18" s="252"/>
      <c r="URJ18" s="252"/>
      <c r="URK18" s="252"/>
      <c r="URL18" s="252"/>
      <c r="URM18" s="252"/>
      <c r="URN18" s="252"/>
      <c r="URO18" s="252"/>
      <c r="URP18" s="252"/>
      <c r="URQ18" s="252"/>
      <c r="URR18" s="252"/>
      <c r="URS18" s="252"/>
      <c r="URT18" s="252"/>
      <c r="URU18" s="252"/>
      <c r="URV18" s="252"/>
      <c r="URW18" s="252"/>
      <c r="URX18" s="252"/>
      <c r="URY18" s="252"/>
      <c r="URZ18" s="252"/>
      <c r="USA18" s="252"/>
      <c r="USB18" s="252"/>
      <c r="USC18" s="252"/>
      <c r="USD18" s="252"/>
      <c r="USE18" s="252"/>
      <c r="USF18" s="252"/>
      <c r="USG18" s="252"/>
      <c r="USH18" s="252"/>
      <c r="USI18" s="252"/>
      <c r="USJ18" s="252"/>
      <c r="USK18" s="252"/>
      <c r="USL18" s="252"/>
      <c r="USM18" s="252"/>
      <c r="USN18" s="252"/>
      <c r="USO18" s="252"/>
      <c r="USP18" s="252"/>
      <c r="USQ18" s="252"/>
      <c r="USR18" s="252"/>
      <c r="USS18" s="252"/>
      <c r="UST18" s="252"/>
      <c r="USU18" s="252"/>
      <c r="USV18" s="252"/>
      <c r="USW18" s="252"/>
      <c r="USX18" s="252"/>
      <c r="USY18" s="252"/>
      <c r="USZ18" s="252"/>
      <c r="UTA18" s="252"/>
      <c r="UTB18" s="252"/>
      <c r="UTC18" s="252"/>
      <c r="UTD18" s="252"/>
      <c r="UTE18" s="252"/>
      <c r="UTF18" s="252"/>
      <c r="UTG18" s="252"/>
      <c r="UTH18" s="252"/>
      <c r="UTI18" s="252"/>
      <c r="UTJ18" s="252"/>
      <c r="UTK18" s="252"/>
      <c r="UTL18" s="252"/>
      <c r="UTM18" s="252"/>
      <c r="UTN18" s="252"/>
      <c r="UTO18" s="252"/>
      <c r="UTP18" s="252"/>
      <c r="UTQ18" s="252"/>
      <c r="UTR18" s="252"/>
      <c r="UTS18" s="252"/>
      <c r="UTT18" s="252"/>
      <c r="UTU18" s="252"/>
      <c r="UTV18" s="252"/>
      <c r="UTW18" s="252"/>
      <c r="UTX18" s="252"/>
      <c r="UTY18" s="252"/>
      <c r="UTZ18" s="252"/>
      <c r="UUA18" s="252"/>
      <c r="UUB18" s="252"/>
      <c r="UUC18" s="252"/>
      <c r="UUD18" s="252"/>
      <c r="UUE18" s="252"/>
      <c r="UUF18" s="252"/>
      <c r="UUG18" s="252"/>
      <c r="UUH18" s="252"/>
      <c r="UUI18" s="252"/>
      <c r="UUJ18" s="252"/>
      <c r="UUK18" s="252"/>
      <c r="UUL18" s="252"/>
      <c r="UUM18" s="252"/>
      <c r="UUN18" s="252"/>
      <c r="UUO18" s="252"/>
      <c r="UUP18" s="252"/>
      <c r="UUQ18" s="252"/>
      <c r="UUR18" s="252"/>
      <c r="UUS18" s="252"/>
      <c r="UUT18" s="252"/>
      <c r="UUU18" s="252"/>
      <c r="UUV18" s="252"/>
      <c r="UUW18" s="252"/>
      <c r="UUX18" s="252"/>
      <c r="UUY18" s="252"/>
      <c r="UUZ18" s="252"/>
      <c r="UVA18" s="252"/>
      <c r="UVB18" s="252"/>
      <c r="UVC18" s="252"/>
      <c r="UVD18" s="252"/>
      <c r="UVE18" s="252"/>
      <c r="UVF18" s="252"/>
      <c r="UVG18" s="252"/>
      <c r="UVH18" s="252"/>
      <c r="UVI18" s="252"/>
      <c r="UVJ18" s="252"/>
      <c r="UVK18" s="252"/>
      <c r="UVL18" s="252"/>
      <c r="UVM18" s="252"/>
      <c r="UVN18" s="252"/>
      <c r="UVO18" s="252"/>
      <c r="UVP18" s="252"/>
      <c r="UVQ18" s="252"/>
      <c r="UVR18" s="252"/>
      <c r="UVS18" s="252"/>
      <c r="UVT18" s="252"/>
      <c r="UVU18" s="252"/>
      <c r="UVV18" s="252"/>
      <c r="UVW18" s="252"/>
      <c r="UVX18" s="252"/>
      <c r="UVY18" s="252"/>
      <c r="UVZ18" s="252"/>
      <c r="UWA18" s="252"/>
      <c r="UWB18" s="252"/>
      <c r="UWC18" s="252"/>
      <c r="UWD18" s="252"/>
      <c r="UWE18" s="252"/>
      <c r="UWF18" s="252"/>
      <c r="UWG18" s="252"/>
      <c r="UWH18" s="252"/>
      <c r="UWI18" s="252"/>
      <c r="UWJ18" s="252"/>
      <c r="UWK18" s="252"/>
      <c r="UWL18" s="252"/>
      <c r="UWM18" s="252"/>
      <c r="UWN18" s="252"/>
      <c r="UWO18" s="252"/>
      <c r="UWP18" s="252"/>
      <c r="UWQ18" s="252"/>
      <c r="UWR18" s="252"/>
      <c r="UWS18" s="252"/>
      <c r="UWT18" s="252"/>
      <c r="UWU18" s="252"/>
      <c r="UWV18" s="252"/>
      <c r="UWW18" s="252"/>
      <c r="UWX18" s="252"/>
      <c r="UWY18" s="252"/>
      <c r="UWZ18" s="252"/>
      <c r="UXA18" s="252"/>
      <c r="UXB18" s="252"/>
      <c r="UXC18" s="252"/>
      <c r="UXD18" s="252"/>
      <c r="UXE18" s="252"/>
      <c r="UXF18" s="252"/>
      <c r="UXG18" s="252"/>
      <c r="UXH18" s="252"/>
      <c r="UXI18" s="252"/>
      <c r="UXJ18" s="252"/>
      <c r="UXK18" s="252"/>
      <c r="UXL18" s="252"/>
      <c r="UXM18" s="252"/>
      <c r="UXN18" s="252"/>
      <c r="UXO18" s="252"/>
      <c r="UXP18" s="252"/>
      <c r="UXQ18" s="252"/>
      <c r="UXR18" s="252"/>
      <c r="UXS18" s="252"/>
      <c r="UXT18" s="252"/>
      <c r="UXU18" s="252"/>
      <c r="UXV18" s="252"/>
      <c r="UXW18" s="252"/>
      <c r="UXX18" s="252"/>
      <c r="UXY18" s="252"/>
      <c r="UXZ18" s="252"/>
      <c r="UYA18" s="252"/>
      <c r="UYB18" s="252"/>
      <c r="UYC18" s="252"/>
      <c r="UYD18" s="252"/>
      <c r="UYE18" s="252"/>
      <c r="UYF18" s="252"/>
      <c r="UYG18" s="252"/>
      <c r="UYH18" s="252"/>
      <c r="UYI18" s="252"/>
      <c r="UYJ18" s="252"/>
      <c r="UYK18" s="252"/>
      <c r="UYL18" s="252"/>
      <c r="UYM18" s="252"/>
      <c r="UYN18" s="252"/>
      <c r="UYO18" s="252"/>
      <c r="UYP18" s="252"/>
      <c r="UYQ18" s="252"/>
      <c r="UYR18" s="252"/>
      <c r="UYS18" s="252"/>
      <c r="UYT18" s="252"/>
      <c r="UYU18" s="252"/>
      <c r="UYV18" s="252"/>
      <c r="UYW18" s="252"/>
      <c r="UYX18" s="252"/>
      <c r="UYY18" s="252"/>
      <c r="UYZ18" s="252"/>
      <c r="UZA18" s="252"/>
      <c r="UZB18" s="252"/>
      <c r="UZC18" s="252"/>
      <c r="UZD18" s="252"/>
      <c r="UZE18" s="252"/>
      <c r="UZF18" s="252"/>
      <c r="UZG18" s="252"/>
      <c r="UZH18" s="252"/>
      <c r="UZI18" s="252"/>
      <c r="UZJ18" s="252"/>
      <c r="UZK18" s="252"/>
      <c r="UZL18" s="252"/>
      <c r="UZM18" s="252"/>
      <c r="UZN18" s="252"/>
      <c r="UZO18" s="252"/>
      <c r="UZP18" s="252"/>
      <c r="UZQ18" s="252"/>
      <c r="UZR18" s="252"/>
      <c r="UZS18" s="252"/>
      <c r="UZT18" s="252"/>
      <c r="UZU18" s="252"/>
      <c r="UZV18" s="252"/>
      <c r="UZW18" s="252"/>
      <c r="UZX18" s="252"/>
      <c r="UZY18" s="252"/>
      <c r="UZZ18" s="252"/>
      <c r="VAA18" s="252"/>
      <c r="VAB18" s="252"/>
      <c r="VAC18" s="252"/>
      <c r="VAD18" s="252"/>
      <c r="VAE18" s="252"/>
      <c r="VAF18" s="252"/>
      <c r="VAG18" s="252"/>
      <c r="VAH18" s="252"/>
      <c r="VAI18" s="252"/>
      <c r="VAJ18" s="252"/>
      <c r="VAK18" s="252"/>
      <c r="VAL18" s="252"/>
      <c r="VAM18" s="252"/>
      <c r="VAN18" s="252"/>
      <c r="VAO18" s="252"/>
      <c r="VAP18" s="252"/>
      <c r="VAQ18" s="252"/>
      <c r="VAR18" s="252"/>
      <c r="VAS18" s="252"/>
      <c r="VAT18" s="252"/>
      <c r="VAU18" s="252"/>
      <c r="VAV18" s="252"/>
      <c r="VAW18" s="252"/>
      <c r="VAX18" s="252"/>
      <c r="VAY18" s="252"/>
      <c r="VAZ18" s="252"/>
      <c r="VBA18" s="252"/>
      <c r="VBB18" s="252"/>
      <c r="VBC18" s="252"/>
      <c r="VBD18" s="252"/>
      <c r="VBE18" s="252"/>
      <c r="VBF18" s="252"/>
      <c r="VBG18" s="252"/>
      <c r="VBH18" s="252"/>
      <c r="VBI18" s="252"/>
      <c r="VBJ18" s="252"/>
      <c r="VBK18" s="252"/>
      <c r="VBL18" s="252"/>
      <c r="VBM18" s="252"/>
      <c r="VBN18" s="252"/>
      <c r="VBO18" s="252"/>
      <c r="VBP18" s="252"/>
      <c r="VBQ18" s="252"/>
      <c r="VBR18" s="252"/>
      <c r="VBS18" s="252"/>
      <c r="VBT18" s="252"/>
      <c r="VBU18" s="252"/>
      <c r="VBV18" s="252"/>
      <c r="VBW18" s="252"/>
      <c r="VBX18" s="252"/>
      <c r="VBY18" s="252"/>
      <c r="VBZ18" s="252"/>
      <c r="VCA18" s="252"/>
      <c r="VCB18" s="252"/>
      <c r="VCC18" s="252"/>
      <c r="VCD18" s="252"/>
      <c r="VCE18" s="252"/>
      <c r="VCF18" s="252"/>
      <c r="VCG18" s="252"/>
      <c r="VCH18" s="252"/>
      <c r="VCI18" s="252"/>
      <c r="VCJ18" s="252"/>
      <c r="VCK18" s="252"/>
      <c r="VCL18" s="252"/>
      <c r="VCM18" s="252"/>
      <c r="VCN18" s="252"/>
      <c r="VCO18" s="252"/>
      <c r="VCP18" s="252"/>
      <c r="VCQ18" s="252"/>
      <c r="VCR18" s="252"/>
      <c r="VCS18" s="252"/>
      <c r="VCT18" s="252"/>
      <c r="VCU18" s="252"/>
      <c r="VCV18" s="252"/>
      <c r="VCW18" s="252"/>
      <c r="VCX18" s="252"/>
      <c r="VCY18" s="252"/>
      <c r="VCZ18" s="252"/>
      <c r="VDA18" s="252"/>
      <c r="VDB18" s="252"/>
      <c r="VDC18" s="252"/>
      <c r="VDD18" s="252"/>
      <c r="VDE18" s="252"/>
      <c r="VDF18" s="252"/>
      <c r="VDG18" s="252"/>
      <c r="VDH18" s="252"/>
      <c r="VDI18" s="252"/>
      <c r="VDJ18" s="252"/>
      <c r="VDK18" s="252"/>
      <c r="VDL18" s="252"/>
      <c r="VDM18" s="252"/>
      <c r="VDN18" s="252"/>
      <c r="VDO18" s="252"/>
      <c r="VDP18" s="252"/>
      <c r="VDQ18" s="252"/>
      <c r="VDR18" s="252"/>
      <c r="VDS18" s="252"/>
      <c r="VDT18" s="252"/>
      <c r="VDU18" s="252"/>
      <c r="VDV18" s="252"/>
      <c r="VDW18" s="252"/>
      <c r="VDX18" s="252"/>
      <c r="VDY18" s="252"/>
      <c r="VDZ18" s="252"/>
      <c r="VEA18" s="252"/>
      <c r="VEB18" s="252"/>
      <c r="VEC18" s="252"/>
      <c r="VED18" s="252"/>
      <c r="VEE18" s="252"/>
      <c r="VEF18" s="252"/>
      <c r="VEG18" s="252"/>
      <c r="VEH18" s="252"/>
      <c r="VEI18" s="252"/>
      <c r="VEJ18" s="252"/>
      <c r="VEK18" s="252"/>
      <c r="VEL18" s="252"/>
      <c r="VEM18" s="252"/>
      <c r="VEN18" s="252"/>
      <c r="VEO18" s="252"/>
      <c r="VEP18" s="252"/>
      <c r="VEQ18" s="252"/>
      <c r="VER18" s="252"/>
      <c r="VES18" s="252"/>
      <c r="VET18" s="252"/>
      <c r="VEU18" s="252"/>
      <c r="VEV18" s="252"/>
      <c r="VEW18" s="252"/>
      <c r="VEX18" s="252"/>
      <c r="VEY18" s="252"/>
      <c r="VEZ18" s="252"/>
      <c r="VFA18" s="252"/>
      <c r="VFB18" s="252"/>
      <c r="VFC18" s="252"/>
      <c r="VFD18" s="252"/>
      <c r="VFE18" s="252"/>
      <c r="VFF18" s="252"/>
      <c r="VFG18" s="252"/>
      <c r="VFH18" s="252"/>
      <c r="VFI18" s="252"/>
      <c r="VFJ18" s="252"/>
      <c r="VFK18" s="252"/>
      <c r="VFL18" s="252"/>
      <c r="VFM18" s="252"/>
      <c r="VFN18" s="252"/>
      <c r="VFO18" s="252"/>
      <c r="VFP18" s="252"/>
      <c r="VFQ18" s="252"/>
      <c r="VFR18" s="252"/>
      <c r="VFS18" s="252"/>
      <c r="VFT18" s="252"/>
      <c r="VFU18" s="252"/>
      <c r="VFV18" s="252"/>
      <c r="VFW18" s="252"/>
      <c r="VFX18" s="252"/>
      <c r="VFY18" s="252"/>
      <c r="VFZ18" s="252"/>
      <c r="VGA18" s="252"/>
      <c r="VGB18" s="252"/>
      <c r="VGC18" s="252"/>
      <c r="VGD18" s="252"/>
      <c r="VGE18" s="252"/>
      <c r="VGF18" s="252"/>
      <c r="VGG18" s="252"/>
      <c r="VGH18" s="252"/>
      <c r="VGI18" s="252"/>
      <c r="VGJ18" s="252"/>
      <c r="VGK18" s="252"/>
      <c r="VGL18" s="252"/>
      <c r="VGM18" s="252"/>
      <c r="VGN18" s="252"/>
      <c r="VGO18" s="252"/>
      <c r="VGP18" s="252"/>
      <c r="VGQ18" s="252"/>
      <c r="VGR18" s="252"/>
      <c r="VGS18" s="252"/>
      <c r="VGT18" s="252"/>
      <c r="VGU18" s="252"/>
      <c r="VGV18" s="252"/>
      <c r="VGW18" s="252"/>
      <c r="VGX18" s="252"/>
      <c r="VGY18" s="252"/>
      <c r="VGZ18" s="252"/>
      <c r="VHA18" s="252"/>
      <c r="VHB18" s="252"/>
      <c r="VHC18" s="252"/>
      <c r="VHD18" s="252"/>
      <c r="VHE18" s="252"/>
      <c r="VHF18" s="252"/>
      <c r="VHG18" s="252"/>
      <c r="VHH18" s="252"/>
      <c r="VHI18" s="252"/>
      <c r="VHJ18" s="252"/>
      <c r="VHK18" s="252"/>
      <c r="VHL18" s="252"/>
      <c r="VHM18" s="252"/>
      <c r="VHN18" s="252"/>
      <c r="VHO18" s="252"/>
      <c r="VHP18" s="252"/>
      <c r="VHQ18" s="252"/>
      <c r="VHR18" s="252"/>
      <c r="VHS18" s="252"/>
      <c r="VHT18" s="252"/>
      <c r="VHU18" s="252"/>
      <c r="VHV18" s="252"/>
      <c r="VHW18" s="252"/>
      <c r="VHX18" s="252"/>
      <c r="VHY18" s="252"/>
      <c r="VHZ18" s="252"/>
      <c r="VIA18" s="252"/>
      <c r="VIB18" s="252"/>
      <c r="VIC18" s="252"/>
      <c r="VID18" s="252"/>
      <c r="VIE18" s="252"/>
      <c r="VIF18" s="252"/>
      <c r="VIG18" s="252"/>
      <c r="VIH18" s="252"/>
      <c r="VII18" s="252"/>
      <c r="VIJ18" s="252"/>
      <c r="VIK18" s="252"/>
      <c r="VIL18" s="252"/>
      <c r="VIM18" s="252"/>
      <c r="VIN18" s="252"/>
      <c r="VIO18" s="252"/>
      <c r="VIP18" s="252"/>
      <c r="VIQ18" s="252"/>
      <c r="VIR18" s="252"/>
      <c r="VIS18" s="252"/>
      <c r="VIT18" s="252"/>
      <c r="VIU18" s="252"/>
      <c r="VIV18" s="252"/>
      <c r="VIW18" s="252"/>
      <c r="VIX18" s="252"/>
      <c r="VIY18" s="252"/>
      <c r="VIZ18" s="252"/>
      <c r="VJA18" s="252"/>
      <c r="VJB18" s="252"/>
      <c r="VJC18" s="252"/>
      <c r="VJD18" s="252"/>
      <c r="VJE18" s="252"/>
      <c r="VJF18" s="252"/>
      <c r="VJG18" s="252"/>
      <c r="VJH18" s="252"/>
      <c r="VJI18" s="252"/>
      <c r="VJJ18" s="252"/>
      <c r="VJK18" s="252"/>
      <c r="VJL18" s="252"/>
      <c r="VJM18" s="252"/>
      <c r="VJN18" s="252"/>
      <c r="VJO18" s="252"/>
      <c r="VJP18" s="252"/>
      <c r="VJQ18" s="252"/>
      <c r="VJR18" s="252"/>
      <c r="VJS18" s="252"/>
      <c r="VJT18" s="252"/>
      <c r="VJU18" s="252"/>
      <c r="VJV18" s="252"/>
      <c r="VJW18" s="252"/>
      <c r="VJX18" s="252"/>
      <c r="VJY18" s="252"/>
      <c r="VJZ18" s="252"/>
      <c r="VKA18" s="252"/>
      <c r="VKB18" s="252"/>
      <c r="VKC18" s="252"/>
      <c r="VKD18" s="252"/>
      <c r="VKE18" s="252"/>
      <c r="VKF18" s="252"/>
      <c r="VKG18" s="252"/>
      <c r="VKH18" s="252"/>
      <c r="VKI18" s="252"/>
      <c r="VKJ18" s="252"/>
      <c r="VKK18" s="252"/>
      <c r="VKL18" s="252"/>
      <c r="VKM18" s="252"/>
      <c r="VKN18" s="252"/>
      <c r="VKO18" s="252"/>
      <c r="VKP18" s="252"/>
      <c r="VKQ18" s="252"/>
      <c r="VKR18" s="252"/>
      <c r="VKS18" s="252"/>
      <c r="VKT18" s="252"/>
      <c r="VKU18" s="252"/>
      <c r="VKV18" s="252"/>
      <c r="VKW18" s="252"/>
      <c r="VKX18" s="252"/>
      <c r="VKY18" s="252"/>
      <c r="VKZ18" s="252"/>
      <c r="VLA18" s="252"/>
      <c r="VLB18" s="252"/>
      <c r="VLC18" s="252"/>
      <c r="VLD18" s="252"/>
      <c r="VLE18" s="252"/>
      <c r="VLF18" s="252"/>
      <c r="VLG18" s="252"/>
      <c r="VLH18" s="252"/>
      <c r="VLI18" s="252"/>
      <c r="VLJ18" s="252"/>
      <c r="VLK18" s="252"/>
      <c r="VLL18" s="252"/>
      <c r="VLM18" s="252"/>
      <c r="VLN18" s="252"/>
      <c r="VLO18" s="252"/>
      <c r="VLP18" s="252"/>
      <c r="VLQ18" s="252"/>
      <c r="VLR18" s="252"/>
      <c r="VLS18" s="252"/>
      <c r="VLT18" s="252"/>
      <c r="VLU18" s="252"/>
      <c r="VLV18" s="252"/>
      <c r="VLW18" s="252"/>
      <c r="VLX18" s="252"/>
      <c r="VLY18" s="252"/>
      <c r="VLZ18" s="252"/>
      <c r="VMA18" s="252"/>
      <c r="VMB18" s="252"/>
      <c r="VMC18" s="252"/>
      <c r="VMD18" s="252"/>
      <c r="VME18" s="252"/>
      <c r="VMF18" s="252"/>
      <c r="VMG18" s="252"/>
      <c r="VMH18" s="252"/>
      <c r="VMI18" s="252"/>
      <c r="VMJ18" s="252"/>
      <c r="VMK18" s="252"/>
      <c r="VML18" s="252"/>
      <c r="VMM18" s="252"/>
      <c r="VMN18" s="252"/>
      <c r="VMO18" s="252"/>
      <c r="VMP18" s="252"/>
      <c r="VMQ18" s="252"/>
      <c r="VMR18" s="252"/>
      <c r="VMS18" s="252"/>
      <c r="VMT18" s="252"/>
      <c r="VMU18" s="252"/>
      <c r="VMV18" s="252"/>
      <c r="VMW18" s="252"/>
      <c r="VMX18" s="252"/>
      <c r="VMY18" s="252"/>
      <c r="VMZ18" s="252"/>
      <c r="VNA18" s="252"/>
      <c r="VNB18" s="252"/>
      <c r="VNC18" s="252"/>
      <c r="VND18" s="252"/>
      <c r="VNE18" s="252"/>
      <c r="VNF18" s="252"/>
      <c r="VNG18" s="252"/>
      <c r="VNH18" s="252"/>
      <c r="VNI18" s="252"/>
      <c r="VNJ18" s="252"/>
      <c r="VNK18" s="252"/>
      <c r="VNL18" s="252"/>
      <c r="VNM18" s="252"/>
      <c r="VNN18" s="252"/>
      <c r="VNO18" s="252"/>
      <c r="VNP18" s="252"/>
      <c r="VNQ18" s="252"/>
      <c r="VNR18" s="252"/>
      <c r="VNS18" s="252"/>
      <c r="VNT18" s="252"/>
      <c r="VNU18" s="252"/>
      <c r="VNV18" s="252"/>
      <c r="VNW18" s="252"/>
      <c r="VNX18" s="252"/>
      <c r="VNY18" s="252"/>
      <c r="VNZ18" s="252"/>
      <c r="VOA18" s="252"/>
      <c r="VOB18" s="252"/>
      <c r="VOC18" s="252"/>
      <c r="VOD18" s="252"/>
      <c r="VOE18" s="252"/>
      <c r="VOF18" s="252"/>
      <c r="VOG18" s="252"/>
      <c r="VOH18" s="252"/>
      <c r="VOI18" s="252"/>
      <c r="VOJ18" s="252"/>
      <c r="VOK18" s="252"/>
      <c r="VOL18" s="252"/>
      <c r="VOM18" s="252"/>
      <c r="VON18" s="252"/>
      <c r="VOO18" s="252"/>
      <c r="VOP18" s="252"/>
      <c r="VOQ18" s="252"/>
      <c r="VOR18" s="252"/>
      <c r="VOS18" s="252"/>
      <c r="VOT18" s="252"/>
      <c r="VOU18" s="252"/>
      <c r="VOV18" s="252"/>
      <c r="VOW18" s="252"/>
      <c r="VOX18" s="252"/>
      <c r="VOY18" s="252"/>
      <c r="VOZ18" s="252"/>
      <c r="VPA18" s="252"/>
      <c r="VPB18" s="252"/>
      <c r="VPC18" s="252"/>
      <c r="VPD18" s="252"/>
      <c r="VPE18" s="252"/>
      <c r="VPF18" s="252"/>
      <c r="VPG18" s="252"/>
      <c r="VPH18" s="252"/>
      <c r="VPI18" s="252"/>
      <c r="VPJ18" s="252"/>
      <c r="VPK18" s="252"/>
      <c r="VPL18" s="252"/>
      <c r="VPM18" s="252"/>
      <c r="VPN18" s="252"/>
      <c r="VPO18" s="252"/>
      <c r="VPP18" s="252"/>
      <c r="VPQ18" s="252"/>
      <c r="VPR18" s="252"/>
      <c r="VPS18" s="252"/>
      <c r="VPT18" s="252"/>
      <c r="VPU18" s="252"/>
      <c r="VPV18" s="252"/>
      <c r="VPW18" s="252"/>
      <c r="VPX18" s="252"/>
      <c r="VPY18" s="252"/>
      <c r="VPZ18" s="252"/>
      <c r="VQA18" s="252"/>
      <c r="VQB18" s="252"/>
      <c r="VQC18" s="252"/>
      <c r="VQD18" s="252"/>
      <c r="VQE18" s="252"/>
      <c r="VQF18" s="252"/>
      <c r="VQG18" s="252"/>
      <c r="VQH18" s="252"/>
      <c r="VQI18" s="252"/>
      <c r="VQJ18" s="252"/>
      <c r="VQK18" s="252"/>
      <c r="VQL18" s="252"/>
      <c r="VQM18" s="252"/>
      <c r="VQN18" s="252"/>
      <c r="VQO18" s="252"/>
      <c r="VQP18" s="252"/>
      <c r="VQQ18" s="252"/>
      <c r="VQR18" s="252"/>
      <c r="VQS18" s="252"/>
      <c r="VQT18" s="252"/>
      <c r="VQU18" s="252"/>
      <c r="VQV18" s="252"/>
      <c r="VQW18" s="252"/>
      <c r="VQX18" s="252"/>
      <c r="VQY18" s="252"/>
      <c r="VQZ18" s="252"/>
      <c r="VRA18" s="252"/>
      <c r="VRB18" s="252"/>
      <c r="VRC18" s="252"/>
      <c r="VRD18" s="252"/>
      <c r="VRE18" s="252"/>
      <c r="VRF18" s="252"/>
      <c r="VRG18" s="252"/>
      <c r="VRH18" s="252"/>
      <c r="VRI18" s="252"/>
      <c r="VRJ18" s="252"/>
      <c r="VRK18" s="252"/>
      <c r="VRL18" s="252"/>
      <c r="VRM18" s="252"/>
      <c r="VRN18" s="252"/>
      <c r="VRO18" s="252"/>
      <c r="VRP18" s="252"/>
      <c r="VRQ18" s="252"/>
      <c r="VRR18" s="252"/>
      <c r="VRS18" s="252"/>
      <c r="VRT18" s="252"/>
      <c r="VRU18" s="252"/>
      <c r="VRV18" s="252"/>
      <c r="VRW18" s="252"/>
      <c r="VRX18" s="252"/>
      <c r="VRY18" s="252"/>
      <c r="VRZ18" s="252"/>
      <c r="VSA18" s="252"/>
      <c r="VSB18" s="252"/>
      <c r="VSC18" s="252"/>
      <c r="VSD18" s="252"/>
      <c r="VSE18" s="252"/>
      <c r="VSF18" s="252"/>
      <c r="VSG18" s="252"/>
      <c r="VSH18" s="252"/>
      <c r="VSI18" s="252"/>
      <c r="VSJ18" s="252"/>
      <c r="VSK18" s="252"/>
      <c r="VSL18" s="252"/>
      <c r="VSM18" s="252"/>
      <c r="VSN18" s="252"/>
      <c r="VSO18" s="252"/>
      <c r="VSP18" s="252"/>
      <c r="VSQ18" s="252"/>
      <c r="VSR18" s="252"/>
      <c r="VSS18" s="252"/>
      <c r="VST18" s="252"/>
      <c r="VSU18" s="252"/>
      <c r="VSV18" s="252"/>
      <c r="VSW18" s="252"/>
      <c r="VSX18" s="252"/>
      <c r="VSY18" s="252"/>
      <c r="VSZ18" s="252"/>
      <c r="VTA18" s="252"/>
      <c r="VTB18" s="252"/>
      <c r="VTC18" s="252"/>
      <c r="VTD18" s="252"/>
      <c r="VTE18" s="252"/>
      <c r="VTF18" s="252"/>
      <c r="VTG18" s="252"/>
      <c r="VTH18" s="252"/>
      <c r="VTI18" s="252"/>
      <c r="VTJ18" s="252"/>
      <c r="VTK18" s="252"/>
      <c r="VTL18" s="252"/>
      <c r="VTM18" s="252"/>
      <c r="VTN18" s="252"/>
      <c r="VTO18" s="252"/>
      <c r="VTP18" s="252"/>
      <c r="VTQ18" s="252"/>
      <c r="VTR18" s="252"/>
      <c r="VTS18" s="252"/>
      <c r="VTT18" s="252"/>
      <c r="VTU18" s="252"/>
      <c r="VTV18" s="252"/>
      <c r="VTW18" s="252"/>
      <c r="VTX18" s="252"/>
      <c r="VTY18" s="252"/>
      <c r="VTZ18" s="252"/>
      <c r="VUA18" s="252"/>
      <c r="VUB18" s="252"/>
      <c r="VUC18" s="252"/>
      <c r="VUD18" s="252"/>
      <c r="VUE18" s="252"/>
      <c r="VUF18" s="252"/>
      <c r="VUG18" s="252"/>
      <c r="VUH18" s="252"/>
      <c r="VUI18" s="252"/>
      <c r="VUJ18" s="252"/>
      <c r="VUK18" s="252"/>
      <c r="VUL18" s="252"/>
      <c r="VUM18" s="252"/>
      <c r="VUN18" s="252"/>
      <c r="VUO18" s="252"/>
      <c r="VUP18" s="252"/>
      <c r="VUQ18" s="252"/>
      <c r="VUR18" s="252"/>
      <c r="VUS18" s="252"/>
      <c r="VUT18" s="252"/>
      <c r="VUU18" s="252"/>
      <c r="VUV18" s="252"/>
      <c r="VUW18" s="252"/>
      <c r="VUX18" s="252"/>
      <c r="VUY18" s="252"/>
      <c r="VUZ18" s="252"/>
      <c r="VVA18" s="252"/>
      <c r="VVB18" s="252"/>
      <c r="VVC18" s="252"/>
      <c r="VVD18" s="252"/>
      <c r="VVE18" s="252"/>
      <c r="VVF18" s="252"/>
      <c r="VVG18" s="252"/>
      <c r="VVH18" s="252"/>
      <c r="VVI18" s="252"/>
      <c r="VVJ18" s="252"/>
      <c r="VVK18" s="252"/>
      <c r="VVL18" s="252"/>
      <c r="VVM18" s="252"/>
      <c r="VVN18" s="252"/>
      <c r="VVO18" s="252"/>
      <c r="VVP18" s="252"/>
      <c r="VVQ18" s="252"/>
      <c r="VVR18" s="252"/>
      <c r="VVS18" s="252"/>
      <c r="VVT18" s="252"/>
      <c r="VVU18" s="252"/>
      <c r="VVV18" s="252"/>
      <c r="VVW18" s="252"/>
      <c r="VVX18" s="252"/>
      <c r="VVY18" s="252"/>
      <c r="VVZ18" s="252"/>
      <c r="VWA18" s="252"/>
      <c r="VWB18" s="252"/>
      <c r="VWC18" s="252"/>
      <c r="VWD18" s="252"/>
      <c r="VWE18" s="252"/>
      <c r="VWF18" s="252"/>
      <c r="VWG18" s="252"/>
      <c r="VWH18" s="252"/>
      <c r="VWI18" s="252"/>
      <c r="VWJ18" s="252"/>
      <c r="VWK18" s="252"/>
      <c r="VWL18" s="252"/>
      <c r="VWM18" s="252"/>
      <c r="VWN18" s="252"/>
      <c r="VWO18" s="252"/>
      <c r="VWP18" s="252"/>
      <c r="VWQ18" s="252"/>
      <c r="VWR18" s="252"/>
      <c r="VWS18" s="252"/>
      <c r="VWT18" s="252"/>
      <c r="VWU18" s="252"/>
      <c r="VWV18" s="252"/>
      <c r="VWW18" s="252"/>
      <c r="VWX18" s="252"/>
      <c r="VWY18" s="252"/>
      <c r="VWZ18" s="252"/>
      <c r="VXA18" s="252"/>
      <c r="VXB18" s="252"/>
      <c r="VXC18" s="252"/>
      <c r="VXD18" s="252"/>
      <c r="VXE18" s="252"/>
      <c r="VXF18" s="252"/>
      <c r="VXG18" s="252"/>
      <c r="VXH18" s="252"/>
      <c r="VXI18" s="252"/>
      <c r="VXJ18" s="252"/>
      <c r="VXK18" s="252"/>
      <c r="VXL18" s="252"/>
      <c r="VXM18" s="252"/>
      <c r="VXN18" s="252"/>
      <c r="VXO18" s="252"/>
      <c r="VXP18" s="252"/>
      <c r="VXQ18" s="252"/>
      <c r="VXR18" s="252"/>
      <c r="VXS18" s="252"/>
      <c r="VXT18" s="252"/>
      <c r="VXU18" s="252"/>
      <c r="VXV18" s="252"/>
      <c r="VXW18" s="252"/>
      <c r="VXX18" s="252"/>
      <c r="VXY18" s="252"/>
      <c r="VXZ18" s="252"/>
      <c r="VYA18" s="252"/>
      <c r="VYB18" s="252"/>
      <c r="VYC18" s="252"/>
      <c r="VYD18" s="252"/>
      <c r="VYE18" s="252"/>
      <c r="VYF18" s="252"/>
      <c r="VYG18" s="252"/>
      <c r="VYH18" s="252"/>
      <c r="VYI18" s="252"/>
      <c r="VYJ18" s="252"/>
      <c r="VYK18" s="252"/>
      <c r="VYL18" s="252"/>
      <c r="VYM18" s="252"/>
      <c r="VYN18" s="252"/>
      <c r="VYO18" s="252"/>
      <c r="VYP18" s="252"/>
      <c r="VYQ18" s="252"/>
      <c r="VYR18" s="252"/>
      <c r="VYS18" s="252"/>
      <c r="VYT18" s="252"/>
      <c r="VYU18" s="252"/>
      <c r="VYV18" s="252"/>
      <c r="VYW18" s="252"/>
      <c r="VYX18" s="252"/>
      <c r="VYY18" s="252"/>
      <c r="VYZ18" s="252"/>
      <c r="VZA18" s="252"/>
      <c r="VZB18" s="252"/>
      <c r="VZC18" s="252"/>
      <c r="VZD18" s="252"/>
      <c r="VZE18" s="252"/>
      <c r="VZF18" s="252"/>
      <c r="VZG18" s="252"/>
      <c r="VZH18" s="252"/>
      <c r="VZI18" s="252"/>
      <c r="VZJ18" s="252"/>
      <c r="VZK18" s="252"/>
      <c r="VZL18" s="252"/>
      <c r="VZM18" s="252"/>
      <c r="VZN18" s="252"/>
      <c r="VZO18" s="252"/>
      <c r="VZP18" s="252"/>
      <c r="VZQ18" s="252"/>
      <c r="VZR18" s="252"/>
      <c r="VZS18" s="252"/>
      <c r="VZT18" s="252"/>
      <c r="VZU18" s="252"/>
      <c r="VZV18" s="252"/>
      <c r="VZW18" s="252"/>
      <c r="VZX18" s="252"/>
      <c r="VZY18" s="252"/>
      <c r="VZZ18" s="252"/>
      <c r="WAA18" s="252"/>
      <c r="WAB18" s="252"/>
      <c r="WAC18" s="252"/>
      <c r="WAD18" s="252"/>
      <c r="WAE18" s="252"/>
      <c r="WAF18" s="252"/>
      <c r="WAG18" s="252"/>
      <c r="WAH18" s="252"/>
      <c r="WAI18" s="252"/>
      <c r="WAJ18" s="252"/>
      <c r="WAK18" s="252"/>
      <c r="WAL18" s="252"/>
      <c r="WAM18" s="252"/>
      <c r="WAN18" s="252"/>
      <c r="WAO18" s="252"/>
      <c r="WAP18" s="252"/>
      <c r="WAQ18" s="252"/>
      <c r="WAR18" s="252"/>
      <c r="WAS18" s="252"/>
      <c r="WAT18" s="252"/>
      <c r="WAU18" s="252"/>
      <c r="WAV18" s="252"/>
      <c r="WAW18" s="252"/>
      <c r="WAX18" s="252"/>
      <c r="WAY18" s="252"/>
      <c r="WAZ18" s="252"/>
      <c r="WBA18" s="252"/>
      <c r="WBB18" s="252"/>
      <c r="WBC18" s="252"/>
      <c r="WBD18" s="252"/>
      <c r="WBE18" s="252"/>
      <c r="WBF18" s="252"/>
      <c r="WBG18" s="252"/>
      <c r="WBH18" s="252"/>
      <c r="WBI18" s="252"/>
      <c r="WBJ18" s="252"/>
      <c r="WBK18" s="252"/>
      <c r="WBL18" s="252"/>
      <c r="WBM18" s="252"/>
      <c r="WBN18" s="252"/>
      <c r="WBO18" s="252"/>
      <c r="WBP18" s="252"/>
      <c r="WBQ18" s="252"/>
      <c r="WBR18" s="252"/>
      <c r="WBS18" s="252"/>
      <c r="WBT18" s="252"/>
      <c r="WBU18" s="252"/>
      <c r="WBV18" s="252"/>
      <c r="WBW18" s="252"/>
      <c r="WBX18" s="252"/>
      <c r="WBY18" s="252"/>
      <c r="WBZ18" s="252"/>
      <c r="WCA18" s="252"/>
      <c r="WCB18" s="252"/>
      <c r="WCC18" s="252"/>
      <c r="WCD18" s="252"/>
      <c r="WCE18" s="252"/>
      <c r="WCF18" s="252"/>
      <c r="WCG18" s="252"/>
      <c r="WCH18" s="252"/>
      <c r="WCI18" s="252"/>
      <c r="WCJ18" s="252"/>
      <c r="WCK18" s="252"/>
      <c r="WCL18" s="252"/>
      <c r="WCM18" s="252"/>
      <c r="WCN18" s="252"/>
      <c r="WCO18" s="252"/>
      <c r="WCP18" s="252"/>
      <c r="WCQ18" s="252"/>
      <c r="WCR18" s="252"/>
      <c r="WCS18" s="252"/>
      <c r="WCT18" s="252"/>
      <c r="WCU18" s="252"/>
      <c r="WCV18" s="252"/>
      <c r="WCW18" s="252"/>
      <c r="WCX18" s="252"/>
      <c r="WCY18" s="252"/>
      <c r="WCZ18" s="252"/>
      <c r="WDA18" s="252"/>
      <c r="WDB18" s="252"/>
      <c r="WDC18" s="252"/>
      <c r="WDD18" s="252"/>
      <c r="WDE18" s="252"/>
      <c r="WDF18" s="252"/>
      <c r="WDG18" s="252"/>
      <c r="WDH18" s="252"/>
      <c r="WDI18" s="252"/>
      <c r="WDJ18" s="252"/>
      <c r="WDK18" s="252"/>
      <c r="WDL18" s="252"/>
      <c r="WDM18" s="252"/>
      <c r="WDN18" s="252"/>
      <c r="WDO18" s="252"/>
      <c r="WDP18" s="252"/>
      <c r="WDQ18" s="252"/>
      <c r="WDR18" s="252"/>
      <c r="WDS18" s="252"/>
      <c r="WDT18" s="252"/>
      <c r="WDU18" s="252"/>
      <c r="WDV18" s="252"/>
      <c r="WDW18" s="252"/>
      <c r="WDX18" s="252"/>
      <c r="WDY18" s="252"/>
      <c r="WDZ18" s="252"/>
      <c r="WEA18" s="252"/>
      <c r="WEB18" s="252"/>
      <c r="WEC18" s="252"/>
      <c r="WED18" s="252"/>
      <c r="WEE18" s="252"/>
      <c r="WEF18" s="252"/>
      <c r="WEG18" s="252"/>
      <c r="WEH18" s="252"/>
      <c r="WEI18" s="252"/>
      <c r="WEJ18" s="252"/>
      <c r="WEK18" s="252"/>
      <c r="WEL18" s="252"/>
      <c r="WEM18" s="252"/>
      <c r="WEN18" s="252"/>
      <c r="WEO18" s="252"/>
      <c r="WEP18" s="252"/>
      <c r="WEQ18" s="252"/>
      <c r="WER18" s="252"/>
      <c r="WES18" s="252"/>
      <c r="WET18" s="252"/>
      <c r="WEU18" s="252"/>
      <c r="WEV18" s="252"/>
      <c r="WEW18" s="252"/>
      <c r="WEX18" s="252"/>
      <c r="WEY18" s="252"/>
      <c r="WEZ18" s="252"/>
      <c r="WFA18" s="252"/>
      <c r="WFB18" s="252"/>
      <c r="WFC18" s="252"/>
      <c r="WFD18" s="252"/>
      <c r="WFE18" s="252"/>
      <c r="WFF18" s="252"/>
      <c r="WFG18" s="252"/>
      <c r="WFH18" s="252"/>
      <c r="WFI18" s="252"/>
      <c r="WFJ18" s="252"/>
      <c r="WFK18" s="252"/>
      <c r="WFL18" s="252"/>
      <c r="WFM18" s="252"/>
      <c r="WFN18" s="252"/>
      <c r="WFO18" s="252"/>
      <c r="WFP18" s="252"/>
      <c r="WFQ18" s="252"/>
      <c r="WFR18" s="252"/>
      <c r="WFS18" s="252"/>
      <c r="WFT18" s="252"/>
      <c r="WFU18" s="252"/>
      <c r="WFV18" s="252"/>
      <c r="WFW18" s="252"/>
      <c r="WFX18" s="252"/>
      <c r="WFY18" s="252"/>
      <c r="WFZ18" s="252"/>
      <c r="WGA18" s="252"/>
      <c r="WGB18" s="252"/>
      <c r="WGC18" s="252"/>
      <c r="WGD18" s="252"/>
      <c r="WGE18" s="252"/>
      <c r="WGF18" s="252"/>
      <c r="WGG18" s="252"/>
      <c r="WGH18" s="252"/>
      <c r="WGI18" s="252"/>
      <c r="WGJ18" s="252"/>
      <c r="WGK18" s="252"/>
      <c r="WGL18" s="252"/>
      <c r="WGM18" s="252"/>
      <c r="WGN18" s="252"/>
      <c r="WGO18" s="252"/>
      <c r="WGP18" s="252"/>
      <c r="WGQ18" s="252"/>
      <c r="WGR18" s="252"/>
      <c r="WGS18" s="252"/>
      <c r="WGT18" s="252"/>
      <c r="WGU18" s="252"/>
      <c r="WGV18" s="252"/>
      <c r="WGW18" s="252"/>
      <c r="WGX18" s="252"/>
      <c r="WGY18" s="252"/>
      <c r="WGZ18" s="252"/>
      <c r="WHA18" s="252"/>
      <c r="WHB18" s="252"/>
      <c r="WHC18" s="252"/>
      <c r="WHD18" s="252"/>
      <c r="WHE18" s="252"/>
      <c r="WHF18" s="252"/>
      <c r="WHG18" s="252"/>
      <c r="WHH18" s="252"/>
      <c r="WHI18" s="252"/>
      <c r="WHJ18" s="252"/>
      <c r="WHK18" s="252"/>
      <c r="WHL18" s="252"/>
      <c r="WHM18" s="252"/>
      <c r="WHN18" s="252"/>
      <c r="WHO18" s="252"/>
      <c r="WHP18" s="252"/>
      <c r="WHQ18" s="252"/>
      <c r="WHR18" s="252"/>
      <c r="WHS18" s="252"/>
      <c r="WHT18" s="252"/>
      <c r="WHU18" s="252"/>
      <c r="WHV18" s="252"/>
      <c r="WHW18" s="252"/>
      <c r="WHX18" s="252"/>
      <c r="WHY18" s="252"/>
      <c r="WHZ18" s="252"/>
      <c r="WIA18" s="252"/>
      <c r="WIB18" s="252"/>
      <c r="WIC18" s="252"/>
      <c r="WID18" s="252"/>
      <c r="WIE18" s="252"/>
      <c r="WIF18" s="252"/>
      <c r="WIG18" s="252"/>
      <c r="WIH18" s="252"/>
      <c r="WII18" s="252"/>
      <c r="WIJ18" s="252"/>
      <c r="WIK18" s="252"/>
      <c r="WIL18" s="252"/>
      <c r="WIM18" s="252"/>
      <c r="WIN18" s="252"/>
      <c r="WIO18" s="252"/>
      <c r="WIP18" s="252"/>
      <c r="WIQ18" s="252"/>
      <c r="WIR18" s="252"/>
      <c r="WIS18" s="252"/>
      <c r="WIT18" s="252"/>
      <c r="WIU18" s="252"/>
      <c r="WIV18" s="252"/>
      <c r="WIW18" s="252"/>
      <c r="WIX18" s="252"/>
      <c r="WIY18" s="252"/>
      <c r="WIZ18" s="252"/>
      <c r="WJA18" s="252"/>
      <c r="WJB18" s="252"/>
      <c r="WJC18" s="252"/>
      <c r="WJD18" s="252"/>
      <c r="WJE18" s="252"/>
      <c r="WJF18" s="252"/>
      <c r="WJG18" s="252"/>
      <c r="WJH18" s="252"/>
      <c r="WJI18" s="252"/>
      <c r="WJJ18" s="252"/>
      <c r="WJK18" s="252"/>
      <c r="WJL18" s="252"/>
      <c r="WJM18" s="252"/>
      <c r="WJN18" s="252"/>
      <c r="WJO18" s="252"/>
      <c r="WJP18" s="252"/>
      <c r="WJQ18" s="252"/>
      <c r="WJR18" s="252"/>
      <c r="WJS18" s="252"/>
      <c r="WJT18" s="252"/>
      <c r="WJU18" s="252"/>
      <c r="WJV18" s="252"/>
      <c r="WJW18" s="252"/>
      <c r="WJX18" s="252"/>
      <c r="WJY18" s="252"/>
      <c r="WJZ18" s="252"/>
      <c r="WKA18" s="252"/>
      <c r="WKB18" s="252"/>
      <c r="WKC18" s="252"/>
      <c r="WKD18" s="252"/>
      <c r="WKE18" s="252"/>
      <c r="WKF18" s="252"/>
      <c r="WKG18" s="252"/>
      <c r="WKH18" s="252"/>
      <c r="WKI18" s="252"/>
      <c r="WKJ18" s="252"/>
      <c r="WKK18" s="252"/>
      <c r="WKL18" s="252"/>
      <c r="WKM18" s="252"/>
      <c r="WKN18" s="252"/>
      <c r="WKO18" s="252"/>
      <c r="WKP18" s="252"/>
      <c r="WKQ18" s="252"/>
      <c r="WKR18" s="252"/>
      <c r="WKS18" s="252"/>
      <c r="WKT18" s="252"/>
      <c r="WKU18" s="252"/>
      <c r="WKV18" s="252"/>
      <c r="WKW18" s="252"/>
      <c r="WKX18" s="252"/>
      <c r="WKY18" s="252"/>
      <c r="WKZ18" s="252"/>
      <c r="WLA18" s="252"/>
      <c r="WLB18" s="252"/>
      <c r="WLC18" s="252"/>
      <c r="WLD18" s="252"/>
      <c r="WLE18" s="252"/>
      <c r="WLF18" s="252"/>
      <c r="WLG18" s="252"/>
      <c r="WLH18" s="252"/>
      <c r="WLI18" s="252"/>
      <c r="WLJ18" s="252"/>
      <c r="WLK18" s="252"/>
      <c r="WLL18" s="252"/>
      <c r="WLM18" s="252"/>
      <c r="WLN18" s="252"/>
      <c r="WLO18" s="252"/>
      <c r="WLP18" s="252"/>
      <c r="WLQ18" s="252"/>
      <c r="WLR18" s="252"/>
      <c r="WLS18" s="252"/>
      <c r="WLT18" s="252"/>
      <c r="WLU18" s="252"/>
      <c r="WLV18" s="252"/>
      <c r="WLW18" s="252"/>
      <c r="WLX18" s="252"/>
      <c r="WLY18" s="252"/>
      <c r="WLZ18" s="252"/>
      <c r="WMA18" s="252"/>
      <c r="WMB18" s="252"/>
      <c r="WMC18" s="252"/>
      <c r="WMD18" s="252"/>
      <c r="WME18" s="252"/>
      <c r="WMF18" s="252"/>
      <c r="WMG18" s="252"/>
      <c r="WMH18" s="252"/>
      <c r="WMI18" s="252"/>
      <c r="WMJ18" s="252"/>
      <c r="WMK18" s="252"/>
      <c r="WML18" s="252"/>
      <c r="WMM18" s="252"/>
      <c r="WMN18" s="252"/>
      <c r="WMO18" s="252"/>
      <c r="WMP18" s="252"/>
      <c r="WMQ18" s="252"/>
      <c r="WMR18" s="252"/>
      <c r="WMS18" s="252"/>
      <c r="WMT18" s="252"/>
      <c r="WMU18" s="252"/>
      <c r="WMV18" s="252"/>
      <c r="WMW18" s="252"/>
      <c r="WMX18" s="252"/>
      <c r="WMY18" s="252"/>
      <c r="WMZ18" s="252"/>
      <c r="WNA18" s="252"/>
      <c r="WNB18" s="252"/>
      <c r="WNC18" s="252"/>
      <c r="WND18" s="252"/>
      <c r="WNE18" s="252"/>
      <c r="WNF18" s="252"/>
      <c r="WNG18" s="252"/>
      <c r="WNH18" s="252"/>
      <c r="WNI18" s="252"/>
      <c r="WNJ18" s="252"/>
      <c r="WNK18" s="252"/>
      <c r="WNL18" s="252"/>
      <c r="WNM18" s="252"/>
      <c r="WNN18" s="252"/>
      <c r="WNO18" s="252"/>
      <c r="WNP18" s="252"/>
      <c r="WNQ18" s="252"/>
      <c r="WNR18" s="252"/>
      <c r="WNS18" s="252"/>
      <c r="WNT18" s="252"/>
      <c r="WNU18" s="252"/>
      <c r="WNV18" s="252"/>
      <c r="WNW18" s="252"/>
      <c r="WNX18" s="252"/>
      <c r="WNY18" s="252"/>
      <c r="WNZ18" s="252"/>
      <c r="WOA18" s="252"/>
      <c r="WOB18" s="252"/>
      <c r="WOC18" s="252"/>
      <c r="WOD18" s="252"/>
      <c r="WOE18" s="252"/>
      <c r="WOF18" s="252"/>
      <c r="WOG18" s="252"/>
      <c r="WOH18" s="252"/>
      <c r="WOI18" s="252"/>
      <c r="WOJ18" s="252"/>
      <c r="WOK18" s="252"/>
      <c r="WOL18" s="252"/>
      <c r="WOM18" s="252"/>
      <c r="WON18" s="252"/>
      <c r="WOO18" s="252"/>
      <c r="WOP18" s="252"/>
      <c r="WOQ18" s="252"/>
      <c r="WOR18" s="252"/>
      <c r="WOS18" s="252"/>
      <c r="WOT18" s="252"/>
      <c r="WOU18" s="252"/>
      <c r="WOV18" s="252"/>
      <c r="WOW18" s="252"/>
      <c r="WOX18" s="252"/>
      <c r="WOY18" s="252"/>
      <c r="WOZ18" s="252"/>
      <c r="WPA18" s="252"/>
      <c r="WPB18" s="252"/>
      <c r="WPC18" s="252"/>
      <c r="WPD18" s="252"/>
      <c r="WPE18" s="252"/>
      <c r="WPF18" s="252"/>
      <c r="WPG18" s="252"/>
      <c r="WPH18" s="252"/>
      <c r="WPI18" s="252"/>
      <c r="WPJ18" s="252"/>
      <c r="WPK18" s="252"/>
      <c r="WPL18" s="252"/>
      <c r="WPM18" s="252"/>
      <c r="WPN18" s="252"/>
      <c r="WPO18" s="252"/>
      <c r="WPP18" s="252"/>
      <c r="WPQ18" s="252"/>
      <c r="WPR18" s="252"/>
      <c r="WPS18" s="252"/>
      <c r="WPT18" s="252"/>
      <c r="WPU18" s="252"/>
      <c r="WPV18" s="252"/>
      <c r="WPW18" s="252"/>
      <c r="WPX18" s="252"/>
      <c r="WPY18" s="252"/>
      <c r="WPZ18" s="252"/>
      <c r="WQA18" s="252"/>
      <c r="WQB18" s="252"/>
      <c r="WQC18" s="252"/>
      <c r="WQD18" s="252"/>
      <c r="WQE18" s="252"/>
      <c r="WQF18" s="252"/>
      <c r="WQG18" s="252"/>
      <c r="WQH18" s="252"/>
      <c r="WQI18" s="252"/>
      <c r="WQJ18" s="252"/>
      <c r="WQK18" s="252"/>
      <c r="WQL18" s="252"/>
      <c r="WQM18" s="252"/>
      <c r="WQN18" s="252"/>
      <c r="WQO18" s="252"/>
      <c r="WQP18" s="252"/>
      <c r="WQQ18" s="252"/>
      <c r="WQR18" s="252"/>
      <c r="WQS18" s="252"/>
      <c r="WQT18" s="252"/>
      <c r="WQU18" s="252"/>
      <c r="WQV18" s="252"/>
      <c r="WQW18" s="252"/>
      <c r="WQX18" s="252"/>
      <c r="WQY18" s="252"/>
      <c r="WQZ18" s="252"/>
      <c r="WRA18" s="252"/>
      <c r="WRB18" s="252"/>
      <c r="WRC18" s="252"/>
      <c r="WRD18" s="252"/>
      <c r="WRE18" s="252"/>
      <c r="WRF18" s="252"/>
      <c r="WRG18" s="252"/>
      <c r="WRH18" s="252"/>
      <c r="WRI18" s="252"/>
      <c r="WRJ18" s="252"/>
      <c r="WRK18" s="252"/>
      <c r="WRL18" s="252"/>
      <c r="WRM18" s="252"/>
      <c r="WRN18" s="252"/>
      <c r="WRO18" s="252"/>
      <c r="WRP18" s="252"/>
      <c r="WRQ18" s="252"/>
      <c r="WRR18" s="252"/>
      <c r="WRS18" s="252"/>
      <c r="WRT18" s="252"/>
      <c r="WRU18" s="252"/>
      <c r="WRV18" s="252"/>
      <c r="WRW18" s="252"/>
      <c r="WRX18" s="252"/>
      <c r="WRY18" s="252"/>
      <c r="WRZ18" s="252"/>
      <c r="WSA18" s="252"/>
      <c r="WSB18" s="252"/>
      <c r="WSC18" s="252"/>
      <c r="WSD18" s="252"/>
      <c r="WSE18" s="252"/>
      <c r="WSF18" s="252"/>
      <c r="WSG18" s="252"/>
      <c r="WSH18" s="252"/>
      <c r="WSI18" s="252"/>
      <c r="WSJ18" s="252"/>
      <c r="WSK18" s="252"/>
      <c r="WSL18" s="252"/>
      <c r="WSM18" s="252"/>
      <c r="WSN18" s="252"/>
      <c r="WSO18" s="252"/>
      <c r="WSP18" s="252"/>
      <c r="WSQ18" s="252"/>
      <c r="WSR18" s="252"/>
      <c r="WSS18" s="252"/>
      <c r="WST18" s="252"/>
      <c r="WSU18" s="252"/>
      <c r="WSV18" s="252"/>
      <c r="WSW18" s="252"/>
      <c r="WSX18" s="252"/>
      <c r="WSY18" s="252"/>
      <c r="WSZ18" s="252"/>
      <c r="WTA18" s="252"/>
      <c r="WTB18" s="252"/>
      <c r="WTC18" s="252"/>
      <c r="WTD18" s="252"/>
      <c r="WTE18" s="252"/>
      <c r="WTF18" s="252"/>
      <c r="WTG18" s="252"/>
      <c r="WTH18" s="252"/>
      <c r="WTI18" s="252"/>
      <c r="WTJ18" s="252"/>
      <c r="WTK18" s="252"/>
      <c r="WTL18" s="252"/>
      <c r="WTM18" s="252"/>
      <c r="WTN18" s="252"/>
      <c r="WTO18" s="252"/>
      <c r="WTP18" s="252"/>
      <c r="WTQ18" s="252"/>
      <c r="WTR18" s="252"/>
      <c r="WTS18" s="252"/>
      <c r="WTT18" s="252"/>
      <c r="WTU18" s="252"/>
      <c r="WTV18" s="252"/>
      <c r="WTW18" s="252"/>
      <c r="WTX18" s="252"/>
      <c r="WTY18" s="252"/>
      <c r="WTZ18" s="252"/>
      <c r="WUA18" s="252"/>
      <c r="WUB18" s="252"/>
      <c r="WUC18" s="252"/>
      <c r="WUD18" s="252"/>
      <c r="WUE18" s="252"/>
      <c r="WUF18" s="252"/>
      <c r="WUG18" s="252"/>
      <c r="WUH18" s="252"/>
      <c r="WUI18" s="252"/>
      <c r="WUJ18" s="252"/>
      <c r="WUK18" s="252"/>
      <c r="WUL18" s="252"/>
      <c r="WUM18" s="252"/>
      <c r="WUN18" s="252"/>
      <c r="WUO18" s="252"/>
      <c r="WUP18" s="252"/>
      <c r="WUQ18" s="252"/>
      <c r="WUR18" s="252"/>
      <c r="WUS18" s="252"/>
      <c r="WUT18" s="252"/>
      <c r="WUU18" s="252"/>
      <c r="WUV18" s="252"/>
      <c r="WUW18" s="252"/>
      <c r="WUX18" s="252"/>
      <c r="WUY18" s="252"/>
      <c r="WUZ18" s="252"/>
      <c r="WVA18" s="252"/>
      <c r="WVB18" s="252"/>
      <c r="WVC18" s="252"/>
      <c r="WVD18" s="252"/>
      <c r="WVE18" s="252"/>
      <c r="WVF18" s="252"/>
      <c r="WVG18" s="252"/>
      <c r="WVH18" s="252"/>
      <c r="WVI18" s="252"/>
      <c r="WVJ18" s="252"/>
      <c r="WVK18" s="252"/>
      <c r="WVL18" s="252"/>
      <c r="WVM18" s="252"/>
      <c r="WVN18" s="252"/>
      <c r="WVO18" s="252"/>
      <c r="WVP18" s="252"/>
      <c r="WVQ18" s="252"/>
      <c r="WVR18" s="252"/>
      <c r="WVS18" s="252"/>
      <c r="WVT18" s="252"/>
      <c r="WVU18" s="252"/>
      <c r="WVV18" s="252"/>
      <c r="WVW18" s="252"/>
      <c r="WVX18" s="252"/>
      <c r="WVY18" s="252"/>
      <c r="WVZ18" s="252"/>
      <c r="WWA18" s="252"/>
      <c r="WWB18" s="252"/>
      <c r="WWC18" s="252"/>
      <c r="WWD18" s="252"/>
      <c r="WWE18" s="252"/>
      <c r="WWF18" s="252"/>
      <c r="WWG18" s="252"/>
      <c r="WWH18" s="252"/>
      <c r="WWI18" s="252"/>
      <c r="WWJ18" s="252"/>
      <c r="WWK18" s="252"/>
      <c r="WWL18" s="252"/>
      <c r="WWM18" s="252"/>
      <c r="WWN18" s="252"/>
      <c r="WWO18" s="252"/>
      <c r="WWP18" s="252"/>
      <c r="WWQ18" s="252"/>
      <c r="WWR18" s="252"/>
      <c r="WWS18" s="252"/>
      <c r="WWT18" s="252"/>
      <c r="WWU18" s="252"/>
      <c r="WWV18" s="252"/>
      <c r="WWW18" s="252"/>
      <c r="WWX18" s="252"/>
      <c r="WWY18" s="252"/>
      <c r="WWZ18" s="252"/>
      <c r="WXA18" s="252"/>
      <c r="WXB18" s="252"/>
      <c r="WXC18" s="252"/>
      <c r="WXD18" s="252"/>
      <c r="WXE18" s="252"/>
      <c r="WXF18" s="252"/>
      <c r="WXG18" s="252"/>
      <c r="WXH18" s="252"/>
      <c r="WXI18" s="252"/>
      <c r="WXJ18" s="252"/>
      <c r="WXK18" s="252"/>
      <c r="WXL18" s="252"/>
      <c r="WXM18" s="252"/>
      <c r="WXN18" s="252"/>
      <c r="WXO18" s="252"/>
      <c r="WXP18" s="252"/>
      <c r="WXQ18" s="252"/>
      <c r="WXR18" s="252"/>
      <c r="WXS18" s="252"/>
      <c r="WXT18" s="252"/>
      <c r="WXU18" s="252"/>
      <c r="WXV18" s="252"/>
      <c r="WXW18" s="252"/>
      <c r="WXX18" s="252"/>
      <c r="WXY18" s="252"/>
      <c r="WXZ18" s="252"/>
      <c r="WYA18" s="252"/>
      <c r="WYB18" s="252"/>
      <c r="WYC18" s="252"/>
      <c r="WYD18" s="252"/>
      <c r="WYE18" s="252"/>
      <c r="WYF18" s="252"/>
      <c r="WYG18" s="252"/>
      <c r="WYH18" s="252"/>
      <c r="WYI18" s="252"/>
      <c r="WYJ18" s="252"/>
      <c r="WYK18" s="252"/>
      <c r="WYL18" s="252"/>
      <c r="WYM18" s="252"/>
      <c r="WYN18" s="252"/>
      <c r="WYO18" s="252"/>
      <c r="WYP18" s="252"/>
      <c r="WYQ18" s="252"/>
      <c r="WYR18" s="252"/>
      <c r="WYS18" s="252"/>
      <c r="WYT18" s="252"/>
      <c r="WYU18" s="252"/>
      <c r="WYV18" s="252"/>
      <c r="WYW18" s="252"/>
      <c r="WYX18" s="252"/>
      <c r="WYY18" s="252"/>
      <c r="WYZ18" s="252"/>
      <c r="WZA18" s="252"/>
      <c r="WZB18" s="252"/>
      <c r="WZC18" s="252"/>
      <c r="WZD18" s="252"/>
      <c r="WZE18" s="252"/>
      <c r="WZF18" s="252"/>
      <c r="WZG18" s="252"/>
      <c r="WZH18" s="252"/>
      <c r="WZI18" s="252"/>
      <c r="WZJ18" s="252"/>
      <c r="WZK18" s="252"/>
      <c r="WZL18" s="252"/>
      <c r="WZM18" s="252"/>
      <c r="WZN18" s="252"/>
      <c r="WZO18" s="252"/>
      <c r="WZP18" s="252"/>
      <c r="WZQ18" s="252"/>
      <c r="WZR18" s="252"/>
      <c r="WZS18" s="252"/>
      <c r="WZT18" s="252"/>
      <c r="WZU18" s="252"/>
      <c r="WZV18" s="252"/>
      <c r="WZW18" s="252"/>
      <c r="WZX18" s="252"/>
      <c r="WZY18" s="252"/>
      <c r="WZZ18" s="252"/>
      <c r="XAA18" s="252"/>
      <c r="XAB18" s="252"/>
      <c r="XAC18" s="252"/>
      <c r="XAD18" s="252"/>
      <c r="XAE18" s="252"/>
      <c r="XAF18" s="252"/>
      <c r="XAG18" s="252"/>
      <c r="XAH18" s="252"/>
      <c r="XAI18" s="252"/>
      <c r="XAJ18" s="252"/>
      <c r="XAK18" s="252"/>
      <c r="XAL18" s="252"/>
      <c r="XAM18" s="252"/>
      <c r="XAN18" s="252"/>
      <c r="XAO18" s="252"/>
      <c r="XAP18" s="252"/>
      <c r="XAQ18" s="252"/>
      <c r="XAR18" s="252"/>
      <c r="XAS18" s="252"/>
      <c r="XAT18" s="252"/>
      <c r="XAU18" s="252"/>
      <c r="XAV18" s="252"/>
      <c r="XAW18" s="252"/>
      <c r="XAX18" s="252"/>
      <c r="XAY18" s="252"/>
      <c r="XAZ18" s="252"/>
      <c r="XBA18" s="252"/>
      <c r="XBB18" s="252"/>
      <c r="XBC18" s="252"/>
      <c r="XBD18" s="252"/>
      <c r="XBE18" s="252"/>
      <c r="XBF18" s="252"/>
      <c r="XBG18" s="252"/>
      <c r="XBH18" s="252"/>
      <c r="XBI18" s="252"/>
      <c r="XBJ18" s="252"/>
      <c r="XBK18" s="252"/>
      <c r="XBL18" s="252"/>
      <c r="XBM18" s="252"/>
      <c r="XBN18" s="252"/>
      <c r="XBO18" s="252"/>
      <c r="XBP18" s="252"/>
      <c r="XBQ18" s="252"/>
      <c r="XBR18" s="252"/>
      <c r="XBS18" s="252"/>
      <c r="XBT18" s="252"/>
      <c r="XBU18" s="252"/>
      <c r="XBV18" s="252"/>
      <c r="XBW18" s="252"/>
      <c r="XBX18" s="252"/>
      <c r="XBY18" s="252"/>
      <c r="XBZ18" s="252"/>
      <c r="XCA18" s="252"/>
      <c r="XCB18" s="252"/>
      <c r="XCC18" s="252"/>
      <c r="XCD18" s="252"/>
      <c r="XCE18" s="252"/>
      <c r="XCF18" s="252"/>
      <c r="XCG18" s="252"/>
      <c r="XCH18" s="252"/>
      <c r="XCI18" s="252"/>
      <c r="XCJ18" s="252"/>
      <c r="XCK18" s="252"/>
      <c r="XCL18" s="252"/>
      <c r="XCM18" s="252"/>
      <c r="XCN18" s="252"/>
      <c r="XCO18" s="252"/>
      <c r="XCP18" s="252"/>
      <c r="XCQ18" s="252"/>
      <c r="XCR18" s="252"/>
      <c r="XCS18" s="252"/>
      <c r="XCT18" s="252"/>
      <c r="XCU18" s="252"/>
      <c r="XCV18" s="252"/>
      <c r="XCW18" s="252"/>
      <c r="XCX18" s="252"/>
      <c r="XCY18" s="252"/>
      <c r="XCZ18" s="252"/>
      <c r="XDA18" s="252"/>
      <c r="XDB18" s="252"/>
      <c r="XDC18" s="252"/>
      <c r="XDD18" s="252"/>
      <c r="XDE18" s="252"/>
      <c r="XDF18" s="252"/>
      <c r="XDG18" s="252"/>
      <c r="XDH18" s="252"/>
      <c r="XDI18" s="252"/>
      <c r="XDJ18" s="252"/>
      <c r="XDK18" s="252"/>
      <c r="XDL18" s="252"/>
      <c r="XDM18" s="252"/>
      <c r="XDN18" s="252"/>
      <c r="XDO18" s="252"/>
      <c r="XDP18" s="252"/>
      <c r="XDQ18" s="252"/>
      <c r="XDR18" s="252"/>
      <c r="XDS18" s="252"/>
      <c r="XDT18" s="252"/>
      <c r="XDU18" s="252"/>
      <c r="XDV18" s="252"/>
      <c r="XDW18" s="252"/>
      <c r="XDX18" s="252"/>
      <c r="XDY18" s="252"/>
      <c r="XDZ18" s="252"/>
      <c r="XEA18" s="252"/>
      <c r="XEB18" s="252"/>
      <c r="XEC18" s="252"/>
      <c r="XED18" s="252"/>
      <c r="XEE18" s="252"/>
      <c r="XEF18" s="252"/>
      <c r="XEG18" s="252"/>
      <c r="XEH18" s="252"/>
      <c r="XEI18" s="252"/>
      <c r="XEJ18" s="252"/>
      <c r="XEK18" s="252"/>
      <c r="XEL18" s="252"/>
      <c r="XEM18" s="252"/>
      <c r="XEN18" s="252"/>
      <c r="XEO18" s="252"/>
      <c r="XEP18" s="252"/>
      <c r="XEQ18" s="252"/>
      <c r="XER18" s="252"/>
      <c r="XES18" s="252"/>
      <c r="XET18" s="252"/>
      <c r="XEU18" s="252"/>
      <c r="XEV18" s="252"/>
      <c r="XEW18" s="252"/>
      <c r="XEX18" s="252"/>
      <c r="XEY18" s="252"/>
      <c r="XEZ18" s="252"/>
      <c r="XFA18" s="252"/>
      <c r="XFB18" s="252"/>
      <c r="XFC18" s="252"/>
      <c r="XFD18" s="252"/>
    </row>
    <row r="19" spans="1:16384" ht="39.75" customHeight="1" x14ac:dyDescent="0.2">
      <c r="A19" s="39" t="s">
        <v>56</v>
      </c>
      <c r="B19" s="39">
        <v>60103</v>
      </c>
      <c r="C19" s="40" t="s">
        <v>57</v>
      </c>
      <c r="D19" s="39" t="s">
        <v>29</v>
      </c>
      <c r="E19" s="41">
        <v>1</v>
      </c>
      <c r="F19" s="41">
        <v>232.74</v>
      </c>
      <c r="G19" s="41">
        <f>E19*F19</f>
        <v>232.74</v>
      </c>
    </row>
    <row r="20" spans="1:16384" ht="76.5" customHeight="1" x14ac:dyDescent="0.2">
      <c r="A20" s="39" t="s">
        <v>58</v>
      </c>
      <c r="B20" s="39">
        <v>61303</v>
      </c>
      <c r="C20" s="40" t="s">
        <v>59</v>
      </c>
      <c r="D20" s="39" t="s">
        <v>29</v>
      </c>
      <c r="E20" s="41">
        <v>10</v>
      </c>
      <c r="F20" s="41">
        <v>759.76</v>
      </c>
      <c r="G20" s="41">
        <f>E20*F20</f>
        <v>7597.6</v>
      </c>
    </row>
    <row r="21" spans="1:16384" ht="12.75" customHeight="1" x14ac:dyDescent="0.2">
      <c r="A21" s="32" t="s">
        <v>60</v>
      </c>
      <c r="B21" s="33" t="s">
        <v>61</v>
      </c>
      <c r="C21" s="34" t="s">
        <v>62</v>
      </c>
      <c r="D21" s="35"/>
      <c r="E21" s="36"/>
      <c r="F21" s="37"/>
      <c r="G21" s="9">
        <f>SUM(G19:G20)</f>
        <v>7830.34</v>
      </c>
    </row>
    <row r="22" spans="1:16384" ht="27.75" customHeight="1" x14ac:dyDescent="0.2">
      <c r="A22" s="39" t="s">
        <v>63</v>
      </c>
      <c r="B22" s="39">
        <v>71104</v>
      </c>
      <c r="C22" s="40" t="s">
        <v>78</v>
      </c>
      <c r="D22" s="39" t="s">
        <v>24</v>
      </c>
      <c r="E22" s="41">
        <v>4.32</v>
      </c>
      <c r="F22" s="41">
        <v>396.46</v>
      </c>
      <c r="G22" s="41">
        <f>E22*F22</f>
        <v>1712.7072000000001</v>
      </c>
    </row>
    <row r="23" spans="1:16384" ht="27.75" customHeight="1" x14ac:dyDescent="0.2">
      <c r="A23" s="39" t="s">
        <v>77</v>
      </c>
      <c r="B23" s="39">
        <v>71105</v>
      </c>
      <c r="C23" s="40" t="s">
        <v>64</v>
      </c>
      <c r="D23" s="39" t="s">
        <v>24</v>
      </c>
      <c r="E23" s="41">
        <v>19.93</v>
      </c>
      <c r="F23" s="41">
        <v>231.43</v>
      </c>
      <c r="G23" s="41">
        <f>E23*F23</f>
        <v>4612.3999000000003</v>
      </c>
    </row>
    <row r="24" spans="1:16384" x14ac:dyDescent="0.2">
      <c r="A24" s="32" t="s">
        <v>65</v>
      </c>
      <c r="B24" s="33" t="s">
        <v>66</v>
      </c>
      <c r="C24" s="34" t="s">
        <v>67</v>
      </c>
      <c r="D24" s="35"/>
      <c r="E24" s="36"/>
      <c r="F24" s="37"/>
      <c r="G24" s="9">
        <f>SUM(G22:G23)</f>
        <v>6325.1071000000002</v>
      </c>
    </row>
    <row r="25" spans="1:16384" ht="65.25" customHeight="1" x14ac:dyDescent="0.2">
      <c r="A25" s="39" t="s">
        <v>68</v>
      </c>
      <c r="B25" s="39">
        <v>90101</v>
      </c>
      <c r="C25" s="40" t="s">
        <v>82</v>
      </c>
      <c r="D25" s="39" t="s">
        <v>24</v>
      </c>
      <c r="E25" s="41">
        <v>153.76</v>
      </c>
      <c r="F25" s="41">
        <v>165.93</v>
      </c>
      <c r="G25" s="41">
        <f>E25*F25</f>
        <v>25513.396799999999</v>
      </c>
    </row>
    <row r="26" spans="1:16384" ht="37.5" customHeight="1" x14ac:dyDescent="0.2">
      <c r="A26" s="39" t="s">
        <v>87</v>
      </c>
      <c r="B26" s="39">
        <v>90501</v>
      </c>
      <c r="C26" s="40" t="s">
        <v>81</v>
      </c>
      <c r="D26" s="39" t="s">
        <v>24</v>
      </c>
      <c r="E26" s="41">
        <v>153.76</v>
      </c>
      <c r="F26" s="41">
        <v>50.97</v>
      </c>
      <c r="G26" s="41">
        <f>E26*F26</f>
        <v>7837.1471999999994</v>
      </c>
    </row>
    <row r="27" spans="1:16384" ht="25.5" x14ac:dyDescent="0.2">
      <c r="A27" s="39" t="s">
        <v>83</v>
      </c>
      <c r="B27" s="39">
        <v>90509</v>
      </c>
      <c r="C27" s="49" t="s">
        <v>84</v>
      </c>
      <c r="D27" s="39" t="s">
        <v>24</v>
      </c>
      <c r="E27" s="41">
        <v>307.52</v>
      </c>
      <c r="F27" s="41">
        <v>72.400000000000006</v>
      </c>
      <c r="G27" s="41">
        <f>E27*F27</f>
        <v>22264.448</v>
      </c>
    </row>
    <row r="28" spans="1:16384" x14ac:dyDescent="0.2">
      <c r="A28" s="32" t="s">
        <v>31</v>
      </c>
      <c r="B28" s="33" t="s">
        <v>69</v>
      </c>
      <c r="C28" s="34" t="s">
        <v>70</v>
      </c>
      <c r="D28" s="35"/>
      <c r="E28" s="36"/>
      <c r="F28" s="37"/>
      <c r="G28" s="9">
        <f>SUM(G25:G27)</f>
        <v>55614.991999999998</v>
      </c>
    </row>
    <row r="29" spans="1:16384" ht="30" customHeight="1" x14ac:dyDescent="0.2">
      <c r="A29" s="39" t="s">
        <v>32</v>
      </c>
      <c r="B29" s="39">
        <v>140903</v>
      </c>
      <c r="C29" s="40" t="s">
        <v>80</v>
      </c>
      <c r="D29" s="39" t="s">
        <v>71</v>
      </c>
      <c r="E29" s="41">
        <v>7.2</v>
      </c>
      <c r="F29" s="41">
        <v>44.81</v>
      </c>
      <c r="G29" s="41">
        <f>E29*F29</f>
        <v>322.63200000000001</v>
      </c>
    </row>
    <row r="30" spans="1:16384" x14ac:dyDescent="0.2">
      <c r="A30" s="32" t="s">
        <v>72</v>
      </c>
      <c r="B30" s="33" t="s">
        <v>73</v>
      </c>
      <c r="C30" s="34" t="s">
        <v>74</v>
      </c>
      <c r="D30" s="35"/>
      <c r="E30" s="36"/>
      <c r="F30" s="37"/>
      <c r="G30" s="9">
        <f>SUM(G29)</f>
        <v>322.63200000000001</v>
      </c>
    </row>
    <row r="31" spans="1:16384" ht="44.25" customHeight="1" x14ac:dyDescent="0.2">
      <c r="A31" s="39" t="s">
        <v>75</v>
      </c>
      <c r="B31" s="39">
        <v>190115</v>
      </c>
      <c r="C31" s="40" t="s">
        <v>33</v>
      </c>
      <c r="D31" s="39" t="s">
        <v>24</v>
      </c>
      <c r="E31" s="41">
        <v>705.18</v>
      </c>
      <c r="F31" s="41">
        <v>16.489999999999998</v>
      </c>
      <c r="G31" s="41">
        <f>E31*F31</f>
        <v>11628.418199999998</v>
      </c>
    </row>
    <row r="32" spans="1:16384" ht="44.25" customHeight="1" x14ac:dyDescent="0.2">
      <c r="A32" s="39" t="s">
        <v>76</v>
      </c>
      <c r="B32" s="39">
        <v>190116</v>
      </c>
      <c r="C32" s="40" t="s">
        <v>85</v>
      </c>
      <c r="D32" s="39" t="s">
        <v>86</v>
      </c>
      <c r="E32" s="41">
        <v>450.2</v>
      </c>
      <c r="F32" s="41">
        <v>20.07</v>
      </c>
      <c r="G32" s="41">
        <f>E32*F32</f>
        <v>9035.5139999999992</v>
      </c>
    </row>
    <row r="33" spans="1:7" x14ac:dyDescent="0.2">
      <c r="A33" s="259" t="s">
        <v>25</v>
      </c>
      <c r="B33" s="260"/>
      <c r="C33" s="260"/>
      <c r="D33" s="260"/>
      <c r="E33" s="260"/>
      <c r="F33" s="261"/>
      <c r="G33" s="9">
        <f>SUM(G31:G32)</f>
        <v>20663.932199999996</v>
      </c>
    </row>
    <row r="34" spans="1:7" x14ac:dyDescent="0.2">
      <c r="A34" s="262" t="s">
        <v>19</v>
      </c>
      <c r="B34" s="263"/>
      <c r="C34" s="263"/>
      <c r="D34" s="263"/>
      <c r="E34" s="263"/>
      <c r="F34" s="264"/>
      <c r="G34" s="9">
        <f>G18+G21+G24+G28+G30+G33</f>
        <v>104537.5827</v>
      </c>
    </row>
    <row r="35" spans="1:7" ht="40.5" customHeight="1" x14ac:dyDescent="0.2"/>
    <row r="36" spans="1:7" x14ac:dyDescent="0.2">
      <c r="A36" s="265" t="s">
        <v>37</v>
      </c>
      <c r="B36" s="266"/>
      <c r="C36" s="266"/>
      <c r="D36" s="266"/>
      <c r="E36" s="266"/>
      <c r="F36" s="266"/>
      <c r="G36" s="266"/>
    </row>
    <row r="37" spans="1:7" ht="15.75" x14ac:dyDescent="0.2">
      <c r="A37" s="258" t="s">
        <v>34</v>
      </c>
      <c r="B37" s="258"/>
      <c r="C37" s="258"/>
      <c r="D37" s="258"/>
      <c r="E37" s="258"/>
      <c r="F37" s="258"/>
      <c r="G37" s="258"/>
    </row>
    <row r="38" spans="1:7" ht="15.75" x14ac:dyDescent="0.2">
      <c r="A38" s="258" t="s">
        <v>35</v>
      </c>
      <c r="B38" s="258"/>
      <c r="C38" s="258"/>
      <c r="D38" s="258"/>
      <c r="E38" s="258"/>
      <c r="F38" s="258"/>
      <c r="G38" s="258"/>
    </row>
    <row r="39" spans="1:7" ht="15.75" x14ac:dyDescent="0.2">
      <c r="A39" s="258" t="s">
        <v>36</v>
      </c>
      <c r="B39" s="258"/>
      <c r="C39" s="258"/>
      <c r="D39" s="258"/>
      <c r="E39" s="258"/>
      <c r="F39" s="258"/>
      <c r="G39" s="258"/>
    </row>
    <row r="40" spans="1:7" x14ac:dyDescent="0.2">
      <c r="A40" s="1"/>
      <c r="B40" s="3"/>
      <c r="C40" s="2"/>
      <c r="D40" s="2"/>
      <c r="E40" s="6"/>
      <c r="F40" s="7"/>
      <c r="G40" s="8"/>
    </row>
    <row r="41" spans="1:7" x14ac:dyDescent="0.2">
      <c r="A41" s="1"/>
      <c r="B41" s="3"/>
      <c r="C41" s="2"/>
      <c r="D41" s="2"/>
      <c r="E41" s="6"/>
      <c r="F41" s="7"/>
      <c r="G41" s="8"/>
    </row>
    <row r="42" spans="1:7" x14ac:dyDescent="0.2">
      <c r="A42" s="1"/>
      <c r="B42" s="3"/>
      <c r="C42" s="2"/>
      <c r="D42" s="2"/>
      <c r="E42" s="6"/>
      <c r="F42" s="7"/>
      <c r="G42" s="8"/>
    </row>
    <row r="43" spans="1:7" x14ac:dyDescent="0.2">
      <c r="A43" s="1"/>
      <c r="B43" s="3"/>
      <c r="C43" s="2"/>
      <c r="D43" s="2"/>
      <c r="E43" s="6"/>
      <c r="F43" s="7"/>
      <c r="G43" s="8"/>
    </row>
    <row r="44" spans="1:7" x14ac:dyDescent="0.2">
      <c r="A44" s="1"/>
      <c r="B44" s="3"/>
      <c r="C44" s="2"/>
      <c r="D44" s="2"/>
      <c r="E44" s="6"/>
      <c r="F44" s="7"/>
      <c r="G44" s="8"/>
    </row>
    <row r="45" spans="1:7" x14ac:dyDescent="0.2">
      <c r="A45" s="1"/>
      <c r="B45" s="3"/>
      <c r="C45" s="2"/>
      <c r="D45" s="2"/>
      <c r="E45" s="6"/>
      <c r="F45" s="7"/>
      <c r="G45" s="8"/>
    </row>
    <row r="46" spans="1:7" x14ac:dyDescent="0.2">
      <c r="A46" s="1"/>
      <c r="B46" s="3"/>
      <c r="C46" s="2"/>
      <c r="D46" s="2"/>
      <c r="E46" s="6"/>
      <c r="F46" s="7"/>
      <c r="G46" s="8"/>
    </row>
    <row r="47" spans="1:7" x14ac:dyDescent="0.2">
      <c r="A47" s="1"/>
      <c r="B47" s="3"/>
      <c r="C47" s="2"/>
      <c r="D47" s="2"/>
      <c r="E47" s="6"/>
      <c r="F47" s="7"/>
      <c r="G47" s="8"/>
    </row>
    <row r="48" spans="1:7" x14ac:dyDescent="0.2">
      <c r="A48" s="1"/>
      <c r="B48" s="3"/>
      <c r="C48" s="2"/>
      <c r="D48" s="2"/>
      <c r="E48" s="6"/>
      <c r="F48" s="7"/>
      <c r="G48" s="8"/>
    </row>
    <row r="49" spans="1:7" x14ac:dyDescent="0.2">
      <c r="A49" s="1"/>
      <c r="B49" s="3"/>
      <c r="C49" s="2"/>
      <c r="D49" s="2"/>
      <c r="E49" s="6"/>
      <c r="F49" s="7"/>
      <c r="G49" s="8"/>
    </row>
    <row r="50" spans="1:7" x14ac:dyDescent="0.2">
      <c r="A50" s="1"/>
      <c r="B50" s="3"/>
      <c r="C50" s="2"/>
      <c r="D50" s="2"/>
      <c r="E50" s="6"/>
      <c r="F50" s="7"/>
      <c r="G50" s="8"/>
    </row>
    <row r="51" spans="1:7" x14ac:dyDescent="0.2">
      <c r="A51" s="1"/>
      <c r="B51" s="3"/>
      <c r="C51" s="2"/>
      <c r="D51" s="2"/>
      <c r="E51" s="6"/>
      <c r="F51" s="7"/>
      <c r="G51" s="8"/>
    </row>
    <row r="52" spans="1:7" x14ac:dyDescent="0.2">
      <c r="A52" s="1"/>
      <c r="B52" s="3"/>
      <c r="C52" s="2"/>
      <c r="D52" s="2"/>
      <c r="E52" s="6"/>
      <c r="F52" s="7"/>
      <c r="G52" s="8"/>
    </row>
    <row r="53" spans="1:7" x14ac:dyDescent="0.2">
      <c r="A53" s="1"/>
      <c r="B53" s="3"/>
      <c r="C53" s="2"/>
      <c r="D53" s="2"/>
      <c r="E53" s="6"/>
      <c r="F53" s="7"/>
      <c r="G53" s="8"/>
    </row>
    <row r="54" spans="1:7" x14ac:dyDescent="0.2">
      <c r="A54" s="1"/>
      <c r="B54" s="3"/>
      <c r="C54" s="2"/>
      <c r="D54" s="2"/>
      <c r="E54" s="6"/>
      <c r="F54" s="7"/>
      <c r="G54" s="8"/>
    </row>
    <row r="55" spans="1:7" x14ac:dyDescent="0.2">
      <c r="A55" s="1"/>
      <c r="B55" s="3"/>
      <c r="C55" s="2"/>
      <c r="D55" s="2"/>
      <c r="E55" s="6"/>
      <c r="F55" s="7"/>
      <c r="G55" s="8"/>
    </row>
    <row r="56" spans="1:7" x14ac:dyDescent="0.2">
      <c r="A56" s="1"/>
      <c r="B56" s="3"/>
      <c r="C56" s="2"/>
      <c r="D56" s="2"/>
      <c r="E56" s="6"/>
      <c r="F56" s="7"/>
      <c r="G56" s="8"/>
    </row>
    <row r="57" spans="1:7" x14ac:dyDescent="0.2">
      <c r="A57" s="1"/>
      <c r="B57" s="3"/>
      <c r="C57" s="2"/>
      <c r="D57" s="2"/>
      <c r="E57" s="6"/>
      <c r="F57" s="7"/>
      <c r="G57" s="8"/>
    </row>
    <row r="58" spans="1:7" x14ac:dyDescent="0.2">
      <c r="A58" s="1"/>
      <c r="B58" s="3"/>
      <c r="C58" s="2"/>
      <c r="D58" s="2"/>
      <c r="E58" s="6"/>
      <c r="F58" s="7"/>
      <c r="G58" s="8"/>
    </row>
    <row r="59" spans="1:7" x14ac:dyDescent="0.2">
      <c r="A59" s="1"/>
      <c r="B59" s="3"/>
      <c r="C59" s="2"/>
      <c r="D59" s="2"/>
      <c r="E59" s="6"/>
      <c r="F59" s="7"/>
      <c r="G59" s="8"/>
    </row>
    <row r="60" spans="1:7" x14ac:dyDescent="0.2">
      <c r="A60" s="1"/>
      <c r="B60" s="3"/>
      <c r="C60" s="2"/>
      <c r="D60" s="2"/>
      <c r="E60" s="6"/>
      <c r="F60" s="7"/>
      <c r="G60" s="8"/>
    </row>
    <row r="61" spans="1:7" x14ac:dyDescent="0.2">
      <c r="A61" s="1"/>
      <c r="B61" s="3"/>
      <c r="C61" s="2"/>
      <c r="D61" s="2"/>
      <c r="E61" s="6"/>
      <c r="F61" s="7"/>
      <c r="G61" s="8"/>
    </row>
    <row r="62" spans="1:7" x14ac:dyDescent="0.2">
      <c r="A62" s="1"/>
      <c r="B62" s="3"/>
      <c r="C62" s="2"/>
      <c r="D62" s="2"/>
      <c r="E62" s="6"/>
      <c r="F62" s="7"/>
      <c r="G62" s="8"/>
    </row>
    <row r="63" spans="1:7" x14ac:dyDescent="0.2">
      <c r="A63" s="1"/>
      <c r="B63" s="3"/>
      <c r="C63" s="2"/>
      <c r="D63" s="2"/>
      <c r="E63" s="6"/>
      <c r="F63" s="7"/>
      <c r="G63" s="8"/>
    </row>
    <row r="64" spans="1:7" x14ac:dyDescent="0.2">
      <c r="A64" s="1"/>
      <c r="B64" s="3"/>
      <c r="C64" s="2"/>
      <c r="D64" s="2"/>
      <c r="E64" s="6"/>
      <c r="F64" s="7"/>
      <c r="G64" s="8"/>
    </row>
    <row r="65" spans="1:7" x14ac:dyDescent="0.2">
      <c r="A65" s="1"/>
      <c r="B65" s="3"/>
      <c r="C65" s="2"/>
      <c r="D65" s="2"/>
      <c r="E65" s="6"/>
      <c r="F65" s="7"/>
      <c r="G65" s="8"/>
    </row>
    <row r="66" spans="1:7" x14ac:dyDescent="0.2">
      <c r="A66" s="1"/>
      <c r="B66" s="3"/>
      <c r="C66" s="2"/>
      <c r="D66" s="2"/>
      <c r="E66" s="6"/>
      <c r="F66" s="7"/>
      <c r="G66" s="8"/>
    </row>
    <row r="67" spans="1:7" x14ac:dyDescent="0.2">
      <c r="A67" s="1"/>
      <c r="B67" s="3"/>
      <c r="C67" s="2"/>
      <c r="D67" s="2"/>
      <c r="E67" s="6"/>
      <c r="F67" s="7"/>
      <c r="G67" s="8"/>
    </row>
    <row r="68" spans="1:7" x14ac:dyDescent="0.2">
      <c r="A68" s="1"/>
      <c r="B68" s="3"/>
      <c r="C68" s="2"/>
      <c r="D68" s="2"/>
      <c r="E68" s="6"/>
      <c r="F68" s="7"/>
      <c r="G68" s="8"/>
    </row>
    <row r="69" spans="1:7" x14ac:dyDescent="0.2">
      <c r="A69" s="1"/>
      <c r="B69" s="3"/>
      <c r="C69" s="2"/>
      <c r="D69" s="2"/>
      <c r="E69" s="6"/>
      <c r="F69" s="7"/>
      <c r="G69" s="8"/>
    </row>
    <row r="70" spans="1:7" x14ac:dyDescent="0.2">
      <c r="A70" s="1"/>
      <c r="B70" s="3"/>
      <c r="C70" s="2"/>
      <c r="D70" s="2"/>
      <c r="E70" s="6"/>
      <c r="F70" s="7"/>
      <c r="G70" s="8"/>
    </row>
    <row r="71" spans="1:7" x14ac:dyDescent="0.2">
      <c r="A71" s="1"/>
      <c r="B71" s="3"/>
      <c r="C71" s="2"/>
      <c r="D71" s="2"/>
      <c r="E71" s="6"/>
      <c r="F71" s="7"/>
      <c r="G71" s="8"/>
    </row>
    <row r="72" spans="1:7" x14ac:dyDescent="0.2">
      <c r="A72" s="1"/>
      <c r="B72" s="3"/>
      <c r="C72" s="2"/>
      <c r="D72" s="2"/>
      <c r="E72" s="6"/>
      <c r="F72" s="7"/>
      <c r="G72" s="8"/>
    </row>
    <row r="73" spans="1:7" x14ac:dyDescent="0.2">
      <c r="A73" s="1"/>
      <c r="B73" s="3"/>
      <c r="C73" s="2"/>
      <c r="D73" s="2"/>
      <c r="E73" s="6"/>
      <c r="F73" s="7"/>
      <c r="G73" s="8"/>
    </row>
    <row r="74" spans="1:7" x14ac:dyDescent="0.2">
      <c r="A74" s="1"/>
      <c r="B74" s="3"/>
      <c r="C74" s="2"/>
      <c r="D74" s="2"/>
      <c r="E74" s="6"/>
      <c r="F74" s="7"/>
      <c r="G74" s="8"/>
    </row>
    <row r="75" spans="1:7" x14ac:dyDescent="0.2">
      <c r="A75" s="1"/>
      <c r="B75" s="3"/>
      <c r="C75" s="2"/>
      <c r="D75" s="2"/>
      <c r="E75" s="6"/>
      <c r="F75" s="7"/>
      <c r="G75" s="8"/>
    </row>
    <row r="76" spans="1:7" x14ac:dyDescent="0.2">
      <c r="A76" s="1"/>
      <c r="B76" s="3"/>
      <c r="C76" s="2"/>
      <c r="D76" s="2"/>
      <c r="E76" s="6"/>
      <c r="F76" s="7"/>
      <c r="G76" s="8"/>
    </row>
    <row r="77" spans="1:7" x14ac:dyDescent="0.2">
      <c r="A77" s="1"/>
      <c r="B77" s="3"/>
      <c r="C77" s="2"/>
      <c r="D77" s="2"/>
      <c r="E77" s="6"/>
      <c r="F77" s="7"/>
      <c r="G77" s="8"/>
    </row>
    <row r="78" spans="1:7" x14ac:dyDescent="0.2">
      <c r="A78" s="1"/>
      <c r="B78" s="3"/>
      <c r="C78" s="2"/>
      <c r="D78" s="2"/>
      <c r="E78" s="6"/>
      <c r="F78" s="7"/>
      <c r="G78" s="8"/>
    </row>
    <row r="79" spans="1:7" x14ac:dyDescent="0.2">
      <c r="A79" s="1"/>
      <c r="B79" s="3"/>
      <c r="C79" s="2"/>
      <c r="D79" s="2"/>
      <c r="E79" s="6"/>
      <c r="F79" s="7"/>
      <c r="G79" s="8"/>
    </row>
    <row r="80" spans="1:7" x14ac:dyDescent="0.2">
      <c r="A80" s="1"/>
      <c r="B80" s="3"/>
      <c r="C80" s="2"/>
      <c r="D80" s="2"/>
      <c r="E80" s="6"/>
      <c r="F80" s="7"/>
      <c r="G80" s="8"/>
    </row>
  </sheetData>
  <mergeCells count="2353"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80"/>
  <sheetViews>
    <sheetView view="pageBreakPreview" topLeftCell="A31" zoomScale="160" zoomScaleSheetLayoutView="160" workbookViewId="0">
      <selection activeCell="E29" sqref="E29"/>
    </sheetView>
  </sheetViews>
  <sheetFormatPr defaultRowHeight="12.75" x14ac:dyDescent="0.2"/>
  <cols>
    <col min="1" max="1" width="7.140625" style="38" customWidth="1"/>
    <col min="2" max="2" width="10" style="45" customWidth="1"/>
    <col min="3" max="3" width="47.28515625" style="15" customWidth="1"/>
    <col min="4" max="4" width="7.140625" style="15" customWidth="1"/>
    <col min="5" max="5" width="9.7109375" style="46" customWidth="1"/>
    <col min="6" max="6" width="12.28515625" style="47" customWidth="1"/>
    <col min="7" max="7" width="16.140625" style="48" customWidth="1"/>
    <col min="8" max="8" width="9.140625" style="15"/>
    <col min="9" max="9" width="11" style="15" bestFit="1" customWidth="1"/>
    <col min="10" max="16384" width="9.140625" style="15"/>
  </cols>
  <sheetData>
    <row r="1" spans="1:9" ht="18.75" x14ac:dyDescent="0.3">
      <c r="A1" s="4"/>
      <c r="B1" s="10"/>
      <c r="C1" s="11"/>
      <c r="D1" s="11"/>
      <c r="E1" s="12"/>
      <c r="F1" s="13"/>
      <c r="G1" s="14"/>
    </row>
    <row r="2" spans="1:9" x14ac:dyDescent="0.15">
      <c r="A2" s="5"/>
      <c r="B2" s="10"/>
      <c r="C2" s="11"/>
      <c r="D2" s="11"/>
      <c r="E2" s="12"/>
      <c r="F2" s="13"/>
      <c r="G2" s="14"/>
    </row>
    <row r="3" spans="1:9" x14ac:dyDescent="0.2">
      <c r="A3" s="16"/>
      <c r="B3" s="10"/>
      <c r="C3" s="11"/>
      <c r="D3" s="11"/>
      <c r="E3" s="12"/>
      <c r="F3" s="13"/>
      <c r="G3" s="14"/>
      <c r="H3" s="17"/>
    </row>
    <row r="4" spans="1:9" ht="18.75" x14ac:dyDescent="0.3">
      <c r="A4" s="254" t="s">
        <v>7</v>
      </c>
      <c r="B4" s="254"/>
      <c r="C4" s="254"/>
      <c r="D4" s="254"/>
      <c r="E4" s="254"/>
      <c r="F4" s="254"/>
      <c r="G4" s="254"/>
      <c r="H4" s="17"/>
    </row>
    <row r="5" spans="1:9" x14ac:dyDescent="0.2">
      <c r="A5" s="255" t="s">
        <v>8</v>
      </c>
      <c r="B5" s="255"/>
      <c r="C5" s="255"/>
      <c r="D5" s="255"/>
      <c r="E5" s="255"/>
      <c r="F5" s="255"/>
      <c r="G5" s="255"/>
      <c r="H5" s="17"/>
    </row>
    <row r="6" spans="1:9" x14ac:dyDescent="0.2">
      <c r="A6" s="255" t="s">
        <v>10</v>
      </c>
      <c r="B6" s="255"/>
      <c r="C6" s="255"/>
      <c r="D6" s="255"/>
      <c r="E6" s="255"/>
      <c r="F6" s="255"/>
      <c r="G6" s="255"/>
      <c r="H6" s="17"/>
    </row>
    <row r="7" spans="1:9" x14ac:dyDescent="0.2">
      <c r="A7" s="255" t="s">
        <v>9</v>
      </c>
      <c r="B7" s="255"/>
      <c r="C7" s="255"/>
      <c r="D7" s="255"/>
      <c r="E7" s="255"/>
      <c r="F7" s="255"/>
      <c r="G7" s="255"/>
      <c r="H7" s="17"/>
    </row>
    <row r="8" spans="1:9" ht="15" x14ac:dyDescent="0.2">
      <c r="A8" s="256" t="s">
        <v>1</v>
      </c>
      <c r="B8" s="256"/>
      <c r="C8" s="256"/>
      <c r="D8" s="256"/>
      <c r="E8" s="256"/>
      <c r="F8" s="256"/>
      <c r="G8" s="256"/>
      <c r="H8" s="17"/>
    </row>
    <row r="9" spans="1:9" x14ac:dyDescent="0.2">
      <c r="A9" s="18"/>
      <c r="B9" s="19"/>
      <c r="C9" s="19"/>
      <c r="D9" s="257" t="s">
        <v>40</v>
      </c>
      <c r="E9" s="257"/>
      <c r="F9" s="257"/>
      <c r="G9" s="257"/>
      <c r="H9" s="20"/>
    </row>
    <row r="10" spans="1:9" ht="15" customHeight="1" x14ac:dyDescent="0.2">
      <c r="A10" s="253" t="s">
        <v>39</v>
      </c>
      <c r="B10" s="253"/>
      <c r="C10" s="253"/>
      <c r="D10" s="21"/>
      <c r="E10" s="22"/>
      <c r="F10" s="23" t="s">
        <v>26</v>
      </c>
      <c r="G10" s="24" t="s">
        <v>27</v>
      </c>
      <c r="H10" s="20"/>
    </row>
    <row r="11" spans="1:9" s="31" customFormat="1" ht="25.5" x14ac:dyDescent="0.2">
      <c r="A11" s="25" t="s">
        <v>3</v>
      </c>
      <c r="B11" s="26" t="s">
        <v>12</v>
      </c>
      <c r="C11" s="27" t="s">
        <v>4</v>
      </c>
      <c r="D11" s="25" t="s">
        <v>2</v>
      </c>
      <c r="E11" s="28" t="s">
        <v>0</v>
      </c>
      <c r="F11" s="29" t="s">
        <v>5</v>
      </c>
      <c r="G11" s="30" t="s">
        <v>6</v>
      </c>
    </row>
    <row r="12" spans="1:9" ht="12.75" customHeight="1" x14ac:dyDescent="0.2">
      <c r="A12" s="32" t="s">
        <v>43</v>
      </c>
      <c r="B12" s="33" t="s">
        <v>44</v>
      </c>
      <c r="C12" s="34" t="s">
        <v>45</v>
      </c>
      <c r="D12" s="35"/>
      <c r="E12" s="36"/>
      <c r="F12" s="37"/>
      <c r="G12" s="9"/>
      <c r="I12" s="38"/>
    </row>
    <row r="13" spans="1:9" ht="26.25" customHeight="1" x14ac:dyDescent="0.2">
      <c r="A13" s="39" t="s">
        <v>46</v>
      </c>
      <c r="B13" s="39">
        <v>10214</v>
      </c>
      <c r="C13" s="40" t="s">
        <v>47</v>
      </c>
      <c r="D13" s="39" t="s">
        <v>24</v>
      </c>
      <c r="E13" s="41">
        <v>10</v>
      </c>
      <c r="F13" s="41">
        <v>12.17</v>
      </c>
      <c r="G13" s="41">
        <f>E13*F13</f>
        <v>121.7</v>
      </c>
      <c r="I13" s="38"/>
    </row>
    <row r="14" spans="1:9" ht="20.25" customHeight="1" x14ac:dyDescent="0.2">
      <c r="A14" s="39" t="s">
        <v>48</v>
      </c>
      <c r="B14" s="39">
        <v>10218</v>
      </c>
      <c r="C14" s="40" t="s">
        <v>49</v>
      </c>
      <c r="D14" s="39" t="s">
        <v>24</v>
      </c>
      <c r="E14" s="41">
        <v>450.2</v>
      </c>
      <c r="F14" s="42">
        <v>10.58</v>
      </c>
      <c r="G14" s="41">
        <f>E14*F14</f>
        <v>4763.116</v>
      </c>
      <c r="I14" s="38"/>
    </row>
    <row r="15" spans="1:9" ht="30" customHeight="1" x14ac:dyDescent="0.2">
      <c r="A15" s="39" t="s">
        <v>50</v>
      </c>
      <c r="B15" s="39">
        <v>10246</v>
      </c>
      <c r="C15" s="40" t="s">
        <v>51</v>
      </c>
      <c r="D15" s="39" t="s">
        <v>24</v>
      </c>
      <c r="E15" s="41">
        <v>705.18</v>
      </c>
      <c r="F15" s="41">
        <v>2.87</v>
      </c>
      <c r="G15" s="41">
        <f>E15*F15</f>
        <v>2023.8665999999998</v>
      </c>
      <c r="I15" s="38"/>
    </row>
    <row r="16" spans="1:9" s="31" customFormat="1" ht="20.25" customHeight="1" x14ac:dyDescent="0.2">
      <c r="A16" s="39" t="s">
        <v>52</v>
      </c>
      <c r="B16" s="39">
        <v>10326</v>
      </c>
      <c r="C16" s="40" t="s">
        <v>79</v>
      </c>
      <c r="D16" s="39" t="s">
        <v>24</v>
      </c>
      <c r="E16" s="41">
        <v>307.52</v>
      </c>
      <c r="F16" s="41">
        <v>22.34</v>
      </c>
      <c r="G16" s="41">
        <f>E16*F16</f>
        <v>6869.9967999999999</v>
      </c>
      <c r="I16" s="43"/>
    </row>
    <row r="17" spans="1:16384" ht="20.25" customHeight="1" x14ac:dyDescent="0.2">
      <c r="A17" s="39" t="s">
        <v>53</v>
      </c>
      <c r="B17" s="39">
        <v>10327</v>
      </c>
      <c r="C17" s="40" t="s">
        <v>54</v>
      </c>
      <c r="D17" s="39" t="s">
        <v>24</v>
      </c>
      <c r="E17" s="41">
        <v>1</v>
      </c>
      <c r="F17" s="41">
        <v>1.9</v>
      </c>
      <c r="G17" s="41">
        <f>E17*F17</f>
        <v>1.9</v>
      </c>
      <c r="I17" s="44"/>
    </row>
    <row r="18" spans="1:16384" x14ac:dyDescent="0.2">
      <c r="A18" s="32" t="s">
        <v>55</v>
      </c>
      <c r="B18" s="33" t="s">
        <v>28</v>
      </c>
      <c r="C18" s="34" t="s">
        <v>30</v>
      </c>
      <c r="D18" s="35"/>
      <c r="E18" s="36"/>
      <c r="F18" s="37"/>
      <c r="G18" s="9">
        <f>SUM(G13:G17)</f>
        <v>13780.579400000001</v>
      </c>
      <c r="H18" s="252"/>
      <c r="I18" s="252"/>
      <c r="J18" s="252"/>
      <c r="K18" s="252"/>
      <c r="L18" s="252"/>
      <c r="M18" s="252"/>
      <c r="N18" s="252"/>
      <c r="O18" s="252"/>
      <c r="P18" s="252"/>
      <c r="Q18" s="252"/>
      <c r="R18" s="252"/>
      <c r="S18" s="252"/>
      <c r="T18" s="252"/>
      <c r="U18" s="252"/>
      <c r="V18" s="252"/>
      <c r="W18" s="252"/>
      <c r="X18" s="252"/>
      <c r="Y18" s="252"/>
      <c r="Z18" s="252"/>
      <c r="AA18" s="252"/>
      <c r="AB18" s="252"/>
      <c r="AC18" s="252"/>
      <c r="AD18" s="252"/>
      <c r="AE18" s="252"/>
      <c r="AF18" s="252"/>
      <c r="AG18" s="252"/>
      <c r="AH18" s="252"/>
      <c r="AI18" s="252"/>
      <c r="AJ18" s="252"/>
      <c r="AK18" s="252"/>
      <c r="AL18" s="252"/>
      <c r="AM18" s="252"/>
      <c r="AN18" s="252"/>
      <c r="AO18" s="252"/>
      <c r="AP18" s="252"/>
      <c r="AQ18" s="252"/>
      <c r="AR18" s="252"/>
      <c r="AS18" s="252"/>
      <c r="AT18" s="252"/>
      <c r="AU18" s="252"/>
      <c r="AV18" s="252"/>
      <c r="AW18" s="252"/>
      <c r="AX18" s="252"/>
      <c r="AY18" s="252"/>
      <c r="AZ18" s="252"/>
      <c r="BA18" s="252"/>
      <c r="BB18" s="252"/>
      <c r="BC18" s="252"/>
      <c r="BD18" s="252"/>
      <c r="BE18" s="252"/>
      <c r="BF18" s="252"/>
      <c r="BG18" s="252"/>
      <c r="BH18" s="252"/>
      <c r="BI18" s="252"/>
      <c r="BJ18" s="252"/>
      <c r="BK18" s="252"/>
      <c r="BL18" s="252"/>
      <c r="BM18" s="252"/>
      <c r="BN18" s="252"/>
      <c r="BO18" s="252"/>
      <c r="BP18" s="252"/>
      <c r="BQ18" s="252"/>
      <c r="BR18" s="252"/>
      <c r="BS18" s="252"/>
      <c r="BT18" s="252"/>
      <c r="BU18" s="252"/>
      <c r="BV18" s="252"/>
      <c r="BW18" s="252"/>
      <c r="BX18" s="252"/>
      <c r="BY18" s="252"/>
      <c r="BZ18" s="252"/>
      <c r="CA18" s="252"/>
      <c r="CB18" s="252"/>
      <c r="CC18" s="252"/>
      <c r="CD18" s="252"/>
      <c r="CE18" s="252"/>
      <c r="CF18" s="252"/>
      <c r="CG18" s="252"/>
      <c r="CH18" s="252"/>
      <c r="CI18" s="252"/>
      <c r="CJ18" s="252"/>
      <c r="CK18" s="252"/>
      <c r="CL18" s="252"/>
      <c r="CM18" s="252"/>
      <c r="CN18" s="252"/>
      <c r="CO18" s="252"/>
      <c r="CP18" s="252"/>
      <c r="CQ18" s="252"/>
      <c r="CR18" s="252"/>
      <c r="CS18" s="252"/>
      <c r="CT18" s="252"/>
      <c r="CU18" s="252"/>
      <c r="CV18" s="252"/>
      <c r="CW18" s="252"/>
      <c r="CX18" s="252"/>
      <c r="CY18" s="252"/>
      <c r="CZ18" s="252"/>
      <c r="DA18" s="252"/>
      <c r="DB18" s="252"/>
      <c r="DC18" s="252"/>
      <c r="DD18" s="252"/>
      <c r="DE18" s="252"/>
      <c r="DF18" s="252"/>
      <c r="DG18" s="252"/>
      <c r="DH18" s="252"/>
      <c r="DI18" s="252"/>
      <c r="DJ18" s="252"/>
      <c r="DK18" s="252"/>
      <c r="DL18" s="252"/>
      <c r="DM18" s="252"/>
      <c r="DN18" s="252"/>
      <c r="DO18" s="252"/>
      <c r="DP18" s="252"/>
      <c r="DQ18" s="252"/>
      <c r="DR18" s="252"/>
      <c r="DS18" s="252"/>
      <c r="DT18" s="252"/>
      <c r="DU18" s="252"/>
      <c r="DV18" s="252"/>
      <c r="DW18" s="252"/>
      <c r="DX18" s="252"/>
      <c r="DY18" s="252"/>
      <c r="DZ18" s="252"/>
      <c r="EA18" s="252"/>
      <c r="EB18" s="252"/>
      <c r="EC18" s="252"/>
      <c r="ED18" s="252"/>
      <c r="EE18" s="252"/>
      <c r="EF18" s="252"/>
      <c r="EG18" s="252"/>
      <c r="EH18" s="252"/>
      <c r="EI18" s="252"/>
      <c r="EJ18" s="252"/>
      <c r="EK18" s="252"/>
      <c r="EL18" s="252"/>
      <c r="EM18" s="252"/>
      <c r="EN18" s="252"/>
      <c r="EO18" s="252"/>
      <c r="EP18" s="252"/>
      <c r="EQ18" s="252"/>
      <c r="ER18" s="252"/>
      <c r="ES18" s="252"/>
      <c r="ET18" s="252"/>
      <c r="EU18" s="252"/>
      <c r="EV18" s="252"/>
      <c r="EW18" s="252"/>
      <c r="EX18" s="252"/>
      <c r="EY18" s="252"/>
      <c r="EZ18" s="252"/>
      <c r="FA18" s="252"/>
      <c r="FB18" s="252"/>
      <c r="FC18" s="252"/>
      <c r="FD18" s="252"/>
      <c r="FE18" s="252"/>
      <c r="FF18" s="252"/>
      <c r="FG18" s="252"/>
      <c r="FH18" s="252"/>
      <c r="FI18" s="252"/>
      <c r="FJ18" s="252"/>
      <c r="FK18" s="252"/>
      <c r="FL18" s="252"/>
      <c r="FM18" s="252"/>
      <c r="FN18" s="252"/>
      <c r="FO18" s="252"/>
      <c r="FP18" s="252"/>
      <c r="FQ18" s="252"/>
      <c r="FR18" s="252"/>
      <c r="FS18" s="252"/>
      <c r="FT18" s="252"/>
      <c r="FU18" s="252"/>
      <c r="FV18" s="252"/>
      <c r="FW18" s="252"/>
      <c r="FX18" s="252"/>
      <c r="FY18" s="252"/>
      <c r="FZ18" s="252"/>
      <c r="GA18" s="252"/>
      <c r="GB18" s="252"/>
      <c r="GC18" s="252"/>
      <c r="GD18" s="252"/>
      <c r="GE18" s="252"/>
      <c r="GF18" s="252"/>
      <c r="GG18" s="252"/>
      <c r="GH18" s="252"/>
      <c r="GI18" s="252"/>
      <c r="GJ18" s="252"/>
      <c r="GK18" s="252"/>
      <c r="GL18" s="252"/>
      <c r="GM18" s="252"/>
      <c r="GN18" s="252"/>
      <c r="GO18" s="252"/>
      <c r="GP18" s="252"/>
      <c r="GQ18" s="252"/>
      <c r="GR18" s="252"/>
      <c r="GS18" s="252"/>
      <c r="GT18" s="252"/>
      <c r="GU18" s="252"/>
      <c r="GV18" s="252"/>
      <c r="GW18" s="252"/>
      <c r="GX18" s="252"/>
      <c r="GY18" s="252"/>
      <c r="GZ18" s="252"/>
      <c r="HA18" s="252"/>
      <c r="HB18" s="252"/>
      <c r="HC18" s="252"/>
      <c r="HD18" s="252"/>
      <c r="HE18" s="252"/>
      <c r="HF18" s="252"/>
      <c r="HG18" s="252"/>
      <c r="HH18" s="252"/>
      <c r="HI18" s="252"/>
      <c r="HJ18" s="252"/>
      <c r="HK18" s="252"/>
      <c r="HL18" s="252"/>
      <c r="HM18" s="252"/>
      <c r="HN18" s="252"/>
      <c r="HO18" s="252"/>
      <c r="HP18" s="252"/>
      <c r="HQ18" s="252"/>
      <c r="HR18" s="252"/>
      <c r="HS18" s="252"/>
      <c r="HT18" s="252"/>
      <c r="HU18" s="252"/>
      <c r="HV18" s="252"/>
      <c r="HW18" s="252"/>
      <c r="HX18" s="252"/>
      <c r="HY18" s="252"/>
      <c r="HZ18" s="252"/>
      <c r="IA18" s="252"/>
      <c r="IB18" s="252"/>
      <c r="IC18" s="252"/>
      <c r="ID18" s="252"/>
      <c r="IE18" s="252"/>
      <c r="IF18" s="252"/>
      <c r="IG18" s="252"/>
      <c r="IH18" s="252"/>
      <c r="II18" s="252"/>
      <c r="IJ18" s="252"/>
      <c r="IK18" s="252"/>
      <c r="IL18" s="252"/>
      <c r="IM18" s="252"/>
      <c r="IN18" s="252"/>
      <c r="IO18" s="252"/>
      <c r="IP18" s="252"/>
      <c r="IQ18" s="252"/>
      <c r="IR18" s="252"/>
      <c r="IS18" s="252"/>
      <c r="IT18" s="252"/>
      <c r="IU18" s="252"/>
      <c r="IV18" s="252"/>
      <c r="IW18" s="252"/>
      <c r="IX18" s="252"/>
      <c r="IY18" s="252"/>
      <c r="IZ18" s="252"/>
      <c r="JA18" s="252"/>
      <c r="JB18" s="252"/>
      <c r="JC18" s="252"/>
      <c r="JD18" s="252"/>
      <c r="JE18" s="252"/>
      <c r="JF18" s="252"/>
      <c r="JG18" s="252"/>
      <c r="JH18" s="252"/>
      <c r="JI18" s="252"/>
      <c r="JJ18" s="252"/>
      <c r="JK18" s="252"/>
      <c r="JL18" s="252"/>
      <c r="JM18" s="252"/>
      <c r="JN18" s="252"/>
      <c r="JO18" s="252"/>
      <c r="JP18" s="252"/>
      <c r="JQ18" s="252"/>
      <c r="JR18" s="252"/>
      <c r="JS18" s="252"/>
      <c r="JT18" s="252"/>
      <c r="JU18" s="252"/>
      <c r="JV18" s="252"/>
      <c r="JW18" s="252"/>
      <c r="JX18" s="252"/>
      <c r="JY18" s="252"/>
      <c r="JZ18" s="252"/>
      <c r="KA18" s="252"/>
      <c r="KB18" s="252"/>
      <c r="KC18" s="252"/>
      <c r="KD18" s="252"/>
      <c r="KE18" s="252"/>
      <c r="KF18" s="252"/>
      <c r="KG18" s="252"/>
      <c r="KH18" s="252"/>
      <c r="KI18" s="252"/>
      <c r="KJ18" s="252"/>
      <c r="KK18" s="252"/>
      <c r="KL18" s="252"/>
      <c r="KM18" s="252"/>
      <c r="KN18" s="252"/>
      <c r="KO18" s="252"/>
      <c r="KP18" s="252"/>
      <c r="KQ18" s="252"/>
      <c r="KR18" s="252"/>
      <c r="KS18" s="252"/>
      <c r="KT18" s="252"/>
      <c r="KU18" s="252"/>
      <c r="KV18" s="252"/>
      <c r="KW18" s="252"/>
      <c r="KX18" s="252"/>
      <c r="KY18" s="252"/>
      <c r="KZ18" s="252"/>
      <c r="LA18" s="252"/>
      <c r="LB18" s="252"/>
      <c r="LC18" s="252"/>
      <c r="LD18" s="252"/>
      <c r="LE18" s="252"/>
      <c r="LF18" s="252"/>
      <c r="LG18" s="252"/>
      <c r="LH18" s="252"/>
      <c r="LI18" s="252"/>
      <c r="LJ18" s="252"/>
      <c r="LK18" s="252"/>
      <c r="LL18" s="252"/>
      <c r="LM18" s="252"/>
      <c r="LN18" s="252"/>
      <c r="LO18" s="252"/>
      <c r="LP18" s="252"/>
      <c r="LQ18" s="252"/>
      <c r="LR18" s="252"/>
      <c r="LS18" s="252"/>
      <c r="LT18" s="252"/>
      <c r="LU18" s="252"/>
      <c r="LV18" s="252"/>
      <c r="LW18" s="252"/>
      <c r="LX18" s="252"/>
      <c r="LY18" s="252"/>
      <c r="LZ18" s="252"/>
      <c r="MA18" s="252"/>
      <c r="MB18" s="252"/>
      <c r="MC18" s="252"/>
      <c r="MD18" s="252"/>
      <c r="ME18" s="252"/>
      <c r="MF18" s="252"/>
      <c r="MG18" s="252"/>
      <c r="MH18" s="252"/>
      <c r="MI18" s="252"/>
      <c r="MJ18" s="252"/>
      <c r="MK18" s="252"/>
      <c r="ML18" s="252"/>
      <c r="MM18" s="252"/>
      <c r="MN18" s="252"/>
      <c r="MO18" s="252"/>
      <c r="MP18" s="252"/>
      <c r="MQ18" s="252"/>
      <c r="MR18" s="252"/>
      <c r="MS18" s="252"/>
      <c r="MT18" s="252"/>
      <c r="MU18" s="252"/>
      <c r="MV18" s="252"/>
      <c r="MW18" s="252"/>
      <c r="MX18" s="252"/>
      <c r="MY18" s="252"/>
      <c r="MZ18" s="252"/>
      <c r="NA18" s="252"/>
      <c r="NB18" s="252"/>
      <c r="NC18" s="252"/>
      <c r="ND18" s="252"/>
      <c r="NE18" s="252"/>
      <c r="NF18" s="252"/>
      <c r="NG18" s="252"/>
      <c r="NH18" s="252"/>
      <c r="NI18" s="252"/>
      <c r="NJ18" s="252"/>
      <c r="NK18" s="252"/>
      <c r="NL18" s="252"/>
      <c r="NM18" s="252"/>
      <c r="NN18" s="252"/>
      <c r="NO18" s="252"/>
      <c r="NP18" s="252"/>
      <c r="NQ18" s="252"/>
      <c r="NR18" s="252"/>
      <c r="NS18" s="252"/>
      <c r="NT18" s="252"/>
      <c r="NU18" s="252"/>
      <c r="NV18" s="252"/>
      <c r="NW18" s="252"/>
      <c r="NX18" s="252"/>
      <c r="NY18" s="252"/>
      <c r="NZ18" s="252"/>
      <c r="OA18" s="252"/>
      <c r="OB18" s="252"/>
      <c r="OC18" s="252"/>
      <c r="OD18" s="252"/>
      <c r="OE18" s="252"/>
      <c r="OF18" s="252"/>
      <c r="OG18" s="252"/>
      <c r="OH18" s="252"/>
      <c r="OI18" s="252"/>
      <c r="OJ18" s="252"/>
      <c r="OK18" s="252"/>
      <c r="OL18" s="252"/>
      <c r="OM18" s="252"/>
      <c r="ON18" s="252"/>
      <c r="OO18" s="252"/>
      <c r="OP18" s="252"/>
      <c r="OQ18" s="252"/>
      <c r="OR18" s="252"/>
      <c r="OS18" s="252"/>
      <c r="OT18" s="252"/>
      <c r="OU18" s="252"/>
      <c r="OV18" s="252"/>
      <c r="OW18" s="252"/>
      <c r="OX18" s="252"/>
      <c r="OY18" s="252"/>
      <c r="OZ18" s="252"/>
      <c r="PA18" s="252"/>
      <c r="PB18" s="252"/>
      <c r="PC18" s="252"/>
      <c r="PD18" s="252"/>
      <c r="PE18" s="252"/>
      <c r="PF18" s="252"/>
      <c r="PG18" s="252"/>
      <c r="PH18" s="252"/>
      <c r="PI18" s="252"/>
      <c r="PJ18" s="252"/>
      <c r="PK18" s="252"/>
      <c r="PL18" s="252"/>
      <c r="PM18" s="252"/>
      <c r="PN18" s="252"/>
      <c r="PO18" s="252"/>
      <c r="PP18" s="252"/>
      <c r="PQ18" s="252"/>
      <c r="PR18" s="252"/>
      <c r="PS18" s="252"/>
      <c r="PT18" s="252"/>
      <c r="PU18" s="252"/>
      <c r="PV18" s="252"/>
      <c r="PW18" s="252"/>
      <c r="PX18" s="252"/>
      <c r="PY18" s="252"/>
      <c r="PZ18" s="252"/>
      <c r="QA18" s="252"/>
      <c r="QB18" s="252"/>
      <c r="QC18" s="252"/>
      <c r="QD18" s="252"/>
      <c r="QE18" s="252"/>
      <c r="QF18" s="252"/>
      <c r="QG18" s="252"/>
      <c r="QH18" s="252"/>
      <c r="QI18" s="252"/>
      <c r="QJ18" s="252"/>
      <c r="QK18" s="252"/>
      <c r="QL18" s="252"/>
      <c r="QM18" s="252"/>
      <c r="QN18" s="252"/>
      <c r="QO18" s="252"/>
      <c r="QP18" s="252"/>
      <c r="QQ18" s="252"/>
      <c r="QR18" s="252"/>
      <c r="QS18" s="252"/>
      <c r="QT18" s="252"/>
      <c r="QU18" s="252"/>
      <c r="QV18" s="252"/>
      <c r="QW18" s="252"/>
      <c r="QX18" s="252"/>
      <c r="QY18" s="252"/>
      <c r="QZ18" s="252"/>
      <c r="RA18" s="252"/>
      <c r="RB18" s="252"/>
      <c r="RC18" s="252"/>
      <c r="RD18" s="252"/>
      <c r="RE18" s="252"/>
      <c r="RF18" s="252"/>
      <c r="RG18" s="252"/>
      <c r="RH18" s="252"/>
      <c r="RI18" s="252"/>
      <c r="RJ18" s="252"/>
      <c r="RK18" s="252"/>
      <c r="RL18" s="252"/>
      <c r="RM18" s="252"/>
      <c r="RN18" s="252"/>
      <c r="RO18" s="252"/>
      <c r="RP18" s="252"/>
      <c r="RQ18" s="252"/>
      <c r="RR18" s="252"/>
      <c r="RS18" s="252"/>
      <c r="RT18" s="252"/>
      <c r="RU18" s="252"/>
      <c r="RV18" s="252"/>
      <c r="RW18" s="252"/>
      <c r="RX18" s="252"/>
      <c r="RY18" s="252"/>
      <c r="RZ18" s="252"/>
      <c r="SA18" s="252"/>
      <c r="SB18" s="252"/>
      <c r="SC18" s="252"/>
      <c r="SD18" s="252"/>
      <c r="SE18" s="252"/>
      <c r="SF18" s="252"/>
      <c r="SG18" s="252"/>
      <c r="SH18" s="252"/>
      <c r="SI18" s="252"/>
      <c r="SJ18" s="252"/>
      <c r="SK18" s="252"/>
      <c r="SL18" s="252"/>
      <c r="SM18" s="252"/>
      <c r="SN18" s="252"/>
      <c r="SO18" s="252"/>
      <c r="SP18" s="252"/>
      <c r="SQ18" s="252"/>
      <c r="SR18" s="252"/>
      <c r="SS18" s="252"/>
      <c r="ST18" s="252"/>
      <c r="SU18" s="252"/>
      <c r="SV18" s="252"/>
      <c r="SW18" s="252"/>
      <c r="SX18" s="252"/>
      <c r="SY18" s="252"/>
      <c r="SZ18" s="252"/>
      <c r="TA18" s="252"/>
      <c r="TB18" s="252"/>
      <c r="TC18" s="252"/>
      <c r="TD18" s="252"/>
      <c r="TE18" s="252"/>
      <c r="TF18" s="252"/>
      <c r="TG18" s="252"/>
      <c r="TH18" s="252"/>
      <c r="TI18" s="252"/>
      <c r="TJ18" s="252"/>
      <c r="TK18" s="252"/>
      <c r="TL18" s="252"/>
      <c r="TM18" s="252"/>
      <c r="TN18" s="252"/>
      <c r="TO18" s="252"/>
      <c r="TP18" s="252"/>
      <c r="TQ18" s="252"/>
      <c r="TR18" s="252"/>
      <c r="TS18" s="252"/>
      <c r="TT18" s="252"/>
      <c r="TU18" s="252"/>
      <c r="TV18" s="252"/>
      <c r="TW18" s="252"/>
      <c r="TX18" s="252"/>
      <c r="TY18" s="252"/>
      <c r="TZ18" s="252"/>
      <c r="UA18" s="252"/>
      <c r="UB18" s="252"/>
      <c r="UC18" s="252"/>
      <c r="UD18" s="252"/>
      <c r="UE18" s="252"/>
      <c r="UF18" s="252"/>
      <c r="UG18" s="252"/>
      <c r="UH18" s="252"/>
      <c r="UI18" s="252"/>
      <c r="UJ18" s="252"/>
      <c r="UK18" s="252"/>
      <c r="UL18" s="252"/>
      <c r="UM18" s="252"/>
      <c r="UN18" s="252"/>
      <c r="UO18" s="252"/>
      <c r="UP18" s="252"/>
      <c r="UQ18" s="252"/>
      <c r="UR18" s="252"/>
      <c r="US18" s="252"/>
      <c r="UT18" s="252"/>
      <c r="UU18" s="252"/>
      <c r="UV18" s="252"/>
      <c r="UW18" s="252"/>
      <c r="UX18" s="252"/>
      <c r="UY18" s="252"/>
      <c r="UZ18" s="252"/>
      <c r="VA18" s="252"/>
      <c r="VB18" s="252"/>
      <c r="VC18" s="252"/>
      <c r="VD18" s="252"/>
      <c r="VE18" s="252"/>
      <c r="VF18" s="252"/>
      <c r="VG18" s="252"/>
      <c r="VH18" s="252"/>
      <c r="VI18" s="252"/>
      <c r="VJ18" s="252"/>
      <c r="VK18" s="252"/>
      <c r="VL18" s="252"/>
      <c r="VM18" s="252"/>
      <c r="VN18" s="252"/>
      <c r="VO18" s="252"/>
      <c r="VP18" s="252"/>
      <c r="VQ18" s="252"/>
      <c r="VR18" s="252"/>
      <c r="VS18" s="252"/>
      <c r="VT18" s="252"/>
      <c r="VU18" s="252"/>
      <c r="VV18" s="252"/>
      <c r="VW18" s="252"/>
      <c r="VX18" s="252"/>
      <c r="VY18" s="252"/>
      <c r="VZ18" s="252"/>
      <c r="WA18" s="252"/>
      <c r="WB18" s="252"/>
      <c r="WC18" s="252"/>
      <c r="WD18" s="252"/>
      <c r="WE18" s="252"/>
      <c r="WF18" s="252"/>
      <c r="WG18" s="252"/>
      <c r="WH18" s="252"/>
      <c r="WI18" s="252"/>
      <c r="WJ18" s="252"/>
      <c r="WK18" s="252"/>
      <c r="WL18" s="252"/>
      <c r="WM18" s="252"/>
      <c r="WN18" s="252"/>
      <c r="WO18" s="252"/>
      <c r="WP18" s="252"/>
      <c r="WQ18" s="252"/>
      <c r="WR18" s="252"/>
      <c r="WS18" s="252"/>
      <c r="WT18" s="252"/>
      <c r="WU18" s="252"/>
      <c r="WV18" s="252"/>
      <c r="WW18" s="252"/>
      <c r="WX18" s="252"/>
      <c r="WY18" s="252"/>
      <c r="WZ18" s="252"/>
      <c r="XA18" s="252"/>
      <c r="XB18" s="252"/>
      <c r="XC18" s="252"/>
      <c r="XD18" s="252"/>
      <c r="XE18" s="252"/>
      <c r="XF18" s="252"/>
      <c r="XG18" s="252"/>
      <c r="XH18" s="252"/>
      <c r="XI18" s="252"/>
      <c r="XJ18" s="252"/>
      <c r="XK18" s="252"/>
      <c r="XL18" s="252"/>
      <c r="XM18" s="252"/>
      <c r="XN18" s="252"/>
      <c r="XO18" s="252"/>
      <c r="XP18" s="252"/>
      <c r="XQ18" s="252"/>
      <c r="XR18" s="252"/>
      <c r="XS18" s="252"/>
      <c r="XT18" s="252"/>
      <c r="XU18" s="252"/>
      <c r="XV18" s="252"/>
      <c r="XW18" s="252"/>
      <c r="XX18" s="252"/>
      <c r="XY18" s="252"/>
      <c r="XZ18" s="252"/>
      <c r="YA18" s="252"/>
      <c r="YB18" s="252"/>
      <c r="YC18" s="252"/>
      <c r="YD18" s="252"/>
      <c r="YE18" s="252"/>
      <c r="YF18" s="252"/>
      <c r="YG18" s="252"/>
      <c r="YH18" s="252"/>
      <c r="YI18" s="252"/>
      <c r="YJ18" s="252"/>
      <c r="YK18" s="252"/>
      <c r="YL18" s="252"/>
      <c r="YM18" s="252"/>
      <c r="YN18" s="252"/>
      <c r="YO18" s="252"/>
      <c r="YP18" s="252"/>
      <c r="YQ18" s="252"/>
      <c r="YR18" s="252"/>
      <c r="YS18" s="252"/>
      <c r="YT18" s="252"/>
      <c r="YU18" s="252"/>
      <c r="YV18" s="252"/>
      <c r="YW18" s="252"/>
      <c r="YX18" s="252"/>
      <c r="YY18" s="252"/>
      <c r="YZ18" s="252"/>
      <c r="ZA18" s="252"/>
      <c r="ZB18" s="252"/>
      <c r="ZC18" s="252"/>
      <c r="ZD18" s="252"/>
      <c r="ZE18" s="252"/>
      <c r="ZF18" s="252"/>
      <c r="ZG18" s="252"/>
      <c r="ZH18" s="252"/>
      <c r="ZI18" s="252"/>
      <c r="ZJ18" s="252"/>
      <c r="ZK18" s="252"/>
      <c r="ZL18" s="252"/>
      <c r="ZM18" s="252"/>
      <c r="ZN18" s="252"/>
      <c r="ZO18" s="252"/>
      <c r="ZP18" s="252"/>
      <c r="ZQ18" s="252"/>
      <c r="ZR18" s="252"/>
      <c r="ZS18" s="252"/>
      <c r="ZT18" s="252"/>
      <c r="ZU18" s="252"/>
      <c r="ZV18" s="252"/>
      <c r="ZW18" s="252"/>
      <c r="ZX18" s="252"/>
      <c r="ZY18" s="252"/>
      <c r="ZZ18" s="252"/>
      <c r="AAA18" s="252"/>
      <c r="AAB18" s="252"/>
      <c r="AAC18" s="252"/>
      <c r="AAD18" s="252"/>
      <c r="AAE18" s="252"/>
      <c r="AAF18" s="252"/>
      <c r="AAG18" s="252"/>
      <c r="AAH18" s="252"/>
      <c r="AAI18" s="252"/>
      <c r="AAJ18" s="252"/>
      <c r="AAK18" s="252"/>
      <c r="AAL18" s="252"/>
      <c r="AAM18" s="252"/>
      <c r="AAN18" s="252"/>
      <c r="AAO18" s="252"/>
      <c r="AAP18" s="252"/>
      <c r="AAQ18" s="252"/>
      <c r="AAR18" s="252"/>
      <c r="AAS18" s="252"/>
      <c r="AAT18" s="252"/>
      <c r="AAU18" s="252"/>
      <c r="AAV18" s="252"/>
      <c r="AAW18" s="252"/>
      <c r="AAX18" s="252"/>
      <c r="AAY18" s="252"/>
      <c r="AAZ18" s="252"/>
      <c r="ABA18" s="252"/>
      <c r="ABB18" s="252"/>
      <c r="ABC18" s="252"/>
      <c r="ABD18" s="252"/>
      <c r="ABE18" s="252"/>
      <c r="ABF18" s="252"/>
      <c r="ABG18" s="252"/>
      <c r="ABH18" s="252"/>
      <c r="ABI18" s="252"/>
      <c r="ABJ18" s="252"/>
      <c r="ABK18" s="252"/>
      <c r="ABL18" s="252"/>
      <c r="ABM18" s="252"/>
      <c r="ABN18" s="252"/>
      <c r="ABO18" s="252"/>
      <c r="ABP18" s="252"/>
      <c r="ABQ18" s="252"/>
      <c r="ABR18" s="252"/>
      <c r="ABS18" s="252"/>
      <c r="ABT18" s="252"/>
      <c r="ABU18" s="252"/>
      <c r="ABV18" s="252"/>
      <c r="ABW18" s="252"/>
      <c r="ABX18" s="252"/>
      <c r="ABY18" s="252"/>
      <c r="ABZ18" s="252"/>
      <c r="ACA18" s="252"/>
      <c r="ACB18" s="252"/>
      <c r="ACC18" s="252"/>
      <c r="ACD18" s="252"/>
      <c r="ACE18" s="252"/>
      <c r="ACF18" s="252"/>
      <c r="ACG18" s="252"/>
      <c r="ACH18" s="252"/>
      <c r="ACI18" s="252"/>
      <c r="ACJ18" s="252"/>
      <c r="ACK18" s="252"/>
      <c r="ACL18" s="252"/>
      <c r="ACM18" s="252"/>
      <c r="ACN18" s="252"/>
      <c r="ACO18" s="252"/>
      <c r="ACP18" s="252"/>
      <c r="ACQ18" s="252"/>
      <c r="ACR18" s="252"/>
      <c r="ACS18" s="252"/>
      <c r="ACT18" s="252"/>
      <c r="ACU18" s="252"/>
      <c r="ACV18" s="252"/>
      <c r="ACW18" s="252"/>
      <c r="ACX18" s="252"/>
      <c r="ACY18" s="252"/>
      <c r="ACZ18" s="252"/>
      <c r="ADA18" s="252"/>
      <c r="ADB18" s="252"/>
      <c r="ADC18" s="252"/>
      <c r="ADD18" s="252"/>
      <c r="ADE18" s="252"/>
      <c r="ADF18" s="252"/>
      <c r="ADG18" s="252"/>
      <c r="ADH18" s="252"/>
      <c r="ADI18" s="252"/>
      <c r="ADJ18" s="252"/>
      <c r="ADK18" s="252"/>
      <c r="ADL18" s="252"/>
      <c r="ADM18" s="252"/>
      <c r="ADN18" s="252"/>
      <c r="ADO18" s="252"/>
      <c r="ADP18" s="252"/>
      <c r="ADQ18" s="252"/>
      <c r="ADR18" s="252"/>
      <c r="ADS18" s="252"/>
      <c r="ADT18" s="252"/>
      <c r="ADU18" s="252"/>
      <c r="ADV18" s="252"/>
      <c r="ADW18" s="252"/>
      <c r="ADX18" s="252"/>
      <c r="ADY18" s="252"/>
      <c r="ADZ18" s="252"/>
      <c r="AEA18" s="252"/>
      <c r="AEB18" s="252"/>
      <c r="AEC18" s="252"/>
      <c r="AED18" s="252"/>
      <c r="AEE18" s="252"/>
      <c r="AEF18" s="252"/>
      <c r="AEG18" s="252"/>
      <c r="AEH18" s="252"/>
      <c r="AEI18" s="252"/>
      <c r="AEJ18" s="252"/>
      <c r="AEK18" s="252"/>
      <c r="AEL18" s="252"/>
      <c r="AEM18" s="252"/>
      <c r="AEN18" s="252"/>
      <c r="AEO18" s="252"/>
      <c r="AEP18" s="252"/>
      <c r="AEQ18" s="252"/>
      <c r="AER18" s="252"/>
      <c r="AES18" s="252"/>
      <c r="AET18" s="252"/>
      <c r="AEU18" s="252"/>
      <c r="AEV18" s="252"/>
      <c r="AEW18" s="252"/>
      <c r="AEX18" s="252"/>
      <c r="AEY18" s="252"/>
      <c r="AEZ18" s="252"/>
      <c r="AFA18" s="252"/>
      <c r="AFB18" s="252"/>
      <c r="AFC18" s="252"/>
      <c r="AFD18" s="252"/>
      <c r="AFE18" s="252"/>
      <c r="AFF18" s="252"/>
      <c r="AFG18" s="252"/>
      <c r="AFH18" s="252"/>
      <c r="AFI18" s="252"/>
      <c r="AFJ18" s="252"/>
      <c r="AFK18" s="252"/>
      <c r="AFL18" s="252"/>
      <c r="AFM18" s="252"/>
      <c r="AFN18" s="252"/>
      <c r="AFO18" s="252"/>
      <c r="AFP18" s="252"/>
      <c r="AFQ18" s="252"/>
      <c r="AFR18" s="252"/>
      <c r="AFS18" s="252"/>
      <c r="AFT18" s="252"/>
      <c r="AFU18" s="252"/>
      <c r="AFV18" s="252"/>
      <c r="AFW18" s="252"/>
      <c r="AFX18" s="252"/>
      <c r="AFY18" s="252"/>
      <c r="AFZ18" s="252"/>
      <c r="AGA18" s="252"/>
      <c r="AGB18" s="252"/>
      <c r="AGC18" s="252"/>
      <c r="AGD18" s="252"/>
      <c r="AGE18" s="252"/>
      <c r="AGF18" s="252"/>
      <c r="AGG18" s="252"/>
      <c r="AGH18" s="252"/>
      <c r="AGI18" s="252"/>
      <c r="AGJ18" s="252"/>
      <c r="AGK18" s="252"/>
      <c r="AGL18" s="252"/>
      <c r="AGM18" s="252"/>
      <c r="AGN18" s="252"/>
      <c r="AGO18" s="252"/>
      <c r="AGP18" s="252"/>
      <c r="AGQ18" s="252"/>
      <c r="AGR18" s="252"/>
      <c r="AGS18" s="252"/>
      <c r="AGT18" s="252"/>
      <c r="AGU18" s="252"/>
      <c r="AGV18" s="252"/>
      <c r="AGW18" s="252"/>
      <c r="AGX18" s="252"/>
      <c r="AGY18" s="252"/>
      <c r="AGZ18" s="252"/>
      <c r="AHA18" s="252"/>
      <c r="AHB18" s="252"/>
      <c r="AHC18" s="252"/>
      <c r="AHD18" s="252"/>
      <c r="AHE18" s="252"/>
      <c r="AHF18" s="252"/>
      <c r="AHG18" s="252"/>
      <c r="AHH18" s="252"/>
      <c r="AHI18" s="252"/>
      <c r="AHJ18" s="252"/>
      <c r="AHK18" s="252"/>
      <c r="AHL18" s="252"/>
      <c r="AHM18" s="252"/>
      <c r="AHN18" s="252"/>
      <c r="AHO18" s="252"/>
      <c r="AHP18" s="252"/>
      <c r="AHQ18" s="252"/>
      <c r="AHR18" s="252"/>
      <c r="AHS18" s="252"/>
      <c r="AHT18" s="252"/>
      <c r="AHU18" s="252"/>
      <c r="AHV18" s="252"/>
      <c r="AHW18" s="252"/>
      <c r="AHX18" s="252"/>
      <c r="AHY18" s="252"/>
      <c r="AHZ18" s="252"/>
      <c r="AIA18" s="252"/>
      <c r="AIB18" s="252"/>
      <c r="AIC18" s="252"/>
      <c r="AID18" s="252"/>
      <c r="AIE18" s="252"/>
      <c r="AIF18" s="252"/>
      <c r="AIG18" s="252"/>
      <c r="AIH18" s="252"/>
      <c r="AII18" s="252"/>
      <c r="AIJ18" s="252"/>
      <c r="AIK18" s="252"/>
      <c r="AIL18" s="252"/>
      <c r="AIM18" s="252"/>
      <c r="AIN18" s="252"/>
      <c r="AIO18" s="252"/>
      <c r="AIP18" s="252"/>
      <c r="AIQ18" s="252"/>
      <c r="AIR18" s="252"/>
      <c r="AIS18" s="252"/>
      <c r="AIT18" s="252"/>
      <c r="AIU18" s="252"/>
      <c r="AIV18" s="252"/>
      <c r="AIW18" s="252"/>
      <c r="AIX18" s="252"/>
      <c r="AIY18" s="252"/>
      <c r="AIZ18" s="252"/>
      <c r="AJA18" s="252"/>
      <c r="AJB18" s="252"/>
      <c r="AJC18" s="252"/>
      <c r="AJD18" s="252"/>
      <c r="AJE18" s="252"/>
      <c r="AJF18" s="252"/>
      <c r="AJG18" s="252"/>
      <c r="AJH18" s="252"/>
      <c r="AJI18" s="252"/>
      <c r="AJJ18" s="252"/>
      <c r="AJK18" s="252"/>
      <c r="AJL18" s="252"/>
      <c r="AJM18" s="252"/>
      <c r="AJN18" s="252"/>
      <c r="AJO18" s="252"/>
      <c r="AJP18" s="252"/>
      <c r="AJQ18" s="252"/>
      <c r="AJR18" s="252"/>
      <c r="AJS18" s="252"/>
      <c r="AJT18" s="252"/>
      <c r="AJU18" s="252"/>
      <c r="AJV18" s="252"/>
      <c r="AJW18" s="252"/>
      <c r="AJX18" s="252"/>
      <c r="AJY18" s="252"/>
      <c r="AJZ18" s="252"/>
      <c r="AKA18" s="252"/>
      <c r="AKB18" s="252"/>
      <c r="AKC18" s="252"/>
      <c r="AKD18" s="252"/>
      <c r="AKE18" s="252"/>
      <c r="AKF18" s="252"/>
      <c r="AKG18" s="252"/>
      <c r="AKH18" s="252"/>
      <c r="AKI18" s="252"/>
      <c r="AKJ18" s="252"/>
      <c r="AKK18" s="252"/>
      <c r="AKL18" s="252"/>
      <c r="AKM18" s="252"/>
      <c r="AKN18" s="252"/>
      <c r="AKO18" s="252"/>
      <c r="AKP18" s="252"/>
      <c r="AKQ18" s="252"/>
      <c r="AKR18" s="252"/>
      <c r="AKS18" s="252"/>
      <c r="AKT18" s="252"/>
      <c r="AKU18" s="252"/>
      <c r="AKV18" s="252"/>
      <c r="AKW18" s="252"/>
      <c r="AKX18" s="252"/>
      <c r="AKY18" s="252"/>
      <c r="AKZ18" s="252"/>
      <c r="ALA18" s="252"/>
      <c r="ALB18" s="252"/>
      <c r="ALC18" s="252"/>
      <c r="ALD18" s="252"/>
      <c r="ALE18" s="252"/>
      <c r="ALF18" s="252"/>
      <c r="ALG18" s="252"/>
      <c r="ALH18" s="252"/>
      <c r="ALI18" s="252"/>
      <c r="ALJ18" s="252"/>
      <c r="ALK18" s="252"/>
      <c r="ALL18" s="252"/>
      <c r="ALM18" s="252"/>
      <c r="ALN18" s="252"/>
      <c r="ALO18" s="252"/>
      <c r="ALP18" s="252"/>
      <c r="ALQ18" s="252"/>
      <c r="ALR18" s="252"/>
      <c r="ALS18" s="252"/>
      <c r="ALT18" s="252"/>
      <c r="ALU18" s="252"/>
      <c r="ALV18" s="252"/>
      <c r="ALW18" s="252"/>
      <c r="ALX18" s="252"/>
      <c r="ALY18" s="252"/>
      <c r="ALZ18" s="252"/>
      <c r="AMA18" s="252"/>
      <c r="AMB18" s="252"/>
      <c r="AMC18" s="252"/>
      <c r="AMD18" s="252"/>
      <c r="AME18" s="252"/>
      <c r="AMF18" s="252"/>
      <c r="AMG18" s="252"/>
      <c r="AMH18" s="252"/>
      <c r="AMI18" s="252"/>
      <c r="AMJ18" s="252"/>
      <c r="AMK18" s="252"/>
      <c r="AML18" s="252"/>
      <c r="AMM18" s="252"/>
      <c r="AMN18" s="252"/>
      <c r="AMO18" s="252"/>
      <c r="AMP18" s="252"/>
      <c r="AMQ18" s="252"/>
      <c r="AMR18" s="252"/>
      <c r="AMS18" s="252"/>
      <c r="AMT18" s="252"/>
      <c r="AMU18" s="252"/>
      <c r="AMV18" s="252"/>
      <c r="AMW18" s="252"/>
      <c r="AMX18" s="252"/>
      <c r="AMY18" s="252"/>
      <c r="AMZ18" s="252"/>
      <c r="ANA18" s="252"/>
      <c r="ANB18" s="252"/>
      <c r="ANC18" s="252"/>
      <c r="AND18" s="252"/>
      <c r="ANE18" s="252"/>
      <c r="ANF18" s="252"/>
      <c r="ANG18" s="252"/>
      <c r="ANH18" s="252"/>
      <c r="ANI18" s="252"/>
      <c r="ANJ18" s="252"/>
      <c r="ANK18" s="252"/>
      <c r="ANL18" s="252"/>
      <c r="ANM18" s="252"/>
      <c r="ANN18" s="252"/>
      <c r="ANO18" s="252"/>
      <c r="ANP18" s="252"/>
      <c r="ANQ18" s="252"/>
      <c r="ANR18" s="252"/>
      <c r="ANS18" s="252"/>
      <c r="ANT18" s="252"/>
      <c r="ANU18" s="252"/>
      <c r="ANV18" s="252"/>
      <c r="ANW18" s="252"/>
      <c r="ANX18" s="252"/>
      <c r="ANY18" s="252"/>
      <c r="ANZ18" s="252"/>
      <c r="AOA18" s="252"/>
      <c r="AOB18" s="252"/>
      <c r="AOC18" s="252"/>
      <c r="AOD18" s="252"/>
      <c r="AOE18" s="252"/>
      <c r="AOF18" s="252"/>
      <c r="AOG18" s="252"/>
      <c r="AOH18" s="252"/>
      <c r="AOI18" s="252"/>
      <c r="AOJ18" s="252"/>
      <c r="AOK18" s="252"/>
      <c r="AOL18" s="252"/>
      <c r="AOM18" s="252"/>
      <c r="AON18" s="252"/>
      <c r="AOO18" s="252"/>
      <c r="AOP18" s="252"/>
      <c r="AOQ18" s="252"/>
      <c r="AOR18" s="252"/>
      <c r="AOS18" s="252"/>
      <c r="AOT18" s="252"/>
      <c r="AOU18" s="252"/>
      <c r="AOV18" s="252"/>
      <c r="AOW18" s="252"/>
      <c r="AOX18" s="252"/>
      <c r="AOY18" s="252"/>
      <c r="AOZ18" s="252"/>
      <c r="APA18" s="252"/>
      <c r="APB18" s="252"/>
      <c r="APC18" s="252"/>
      <c r="APD18" s="252"/>
      <c r="APE18" s="252"/>
      <c r="APF18" s="252"/>
      <c r="APG18" s="252"/>
      <c r="APH18" s="252"/>
      <c r="API18" s="252"/>
      <c r="APJ18" s="252"/>
      <c r="APK18" s="252"/>
      <c r="APL18" s="252"/>
      <c r="APM18" s="252"/>
      <c r="APN18" s="252"/>
      <c r="APO18" s="252"/>
      <c r="APP18" s="252"/>
      <c r="APQ18" s="252"/>
      <c r="APR18" s="252"/>
      <c r="APS18" s="252"/>
      <c r="APT18" s="252"/>
      <c r="APU18" s="252"/>
      <c r="APV18" s="252"/>
      <c r="APW18" s="252"/>
      <c r="APX18" s="252"/>
      <c r="APY18" s="252"/>
      <c r="APZ18" s="252"/>
      <c r="AQA18" s="252"/>
      <c r="AQB18" s="252"/>
      <c r="AQC18" s="252"/>
      <c r="AQD18" s="252"/>
      <c r="AQE18" s="252"/>
      <c r="AQF18" s="252"/>
      <c r="AQG18" s="252"/>
      <c r="AQH18" s="252"/>
      <c r="AQI18" s="252"/>
      <c r="AQJ18" s="252"/>
      <c r="AQK18" s="252"/>
      <c r="AQL18" s="252"/>
      <c r="AQM18" s="252"/>
      <c r="AQN18" s="252"/>
      <c r="AQO18" s="252"/>
      <c r="AQP18" s="252"/>
      <c r="AQQ18" s="252"/>
      <c r="AQR18" s="252"/>
      <c r="AQS18" s="252"/>
      <c r="AQT18" s="252"/>
      <c r="AQU18" s="252"/>
      <c r="AQV18" s="252"/>
      <c r="AQW18" s="252"/>
      <c r="AQX18" s="252"/>
      <c r="AQY18" s="252"/>
      <c r="AQZ18" s="252"/>
      <c r="ARA18" s="252"/>
      <c r="ARB18" s="252"/>
      <c r="ARC18" s="252"/>
      <c r="ARD18" s="252"/>
      <c r="ARE18" s="252"/>
      <c r="ARF18" s="252"/>
      <c r="ARG18" s="252"/>
      <c r="ARH18" s="252"/>
      <c r="ARI18" s="252"/>
      <c r="ARJ18" s="252"/>
      <c r="ARK18" s="252"/>
      <c r="ARL18" s="252"/>
      <c r="ARM18" s="252"/>
      <c r="ARN18" s="252"/>
      <c r="ARO18" s="252"/>
      <c r="ARP18" s="252"/>
      <c r="ARQ18" s="252"/>
      <c r="ARR18" s="252"/>
      <c r="ARS18" s="252"/>
      <c r="ART18" s="252"/>
      <c r="ARU18" s="252"/>
      <c r="ARV18" s="252"/>
      <c r="ARW18" s="252"/>
      <c r="ARX18" s="252"/>
      <c r="ARY18" s="252"/>
      <c r="ARZ18" s="252"/>
      <c r="ASA18" s="252"/>
      <c r="ASB18" s="252"/>
      <c r="ASC18" s="252"/>
      <c r="ASD18" s="252"/>
      <c r="ASE18" s="252"/>
      <c r="ASF18" s="252"/>
      <c r="ASG18" s="252"/>
      <c r="ASH18" s="252"/>
      <c r="ASI18" s="252"/>
      <c r="ASJ18" s="252"/>
      <c r="ASK18" s="252"/>
      <c r="ASL18" s="252"/>
      <c r="ASM18" s="252"/>
      <c r="ASN18" s="252"/>
      <c r="ASO18" s="252"/>
      <c r="ASP18" s="252"/>
      <c r="ASQ18" s="252"/>
      <c r="ASR18" s="252"/>
      <c r="ASS18" s="252"/>
      <c r="AST18" s="252"/>
      <c r="ASU18" s="252"/>
      <c r="ASV18" s="252"/>
      <c r="ASW18" s="252"/>
      <c r="ASX18" s="252"/>
      <c r="ASY18" s="252"/>
      <c r="ASZ18" s="252"/>
      <c r="ATA18" s="252"/>
      <c r="ATB18" s="252"/>
      <c r="ATC18" s="252"/>
      <c r="ATD18" s="252"/>
      <c r="ATE18" s="252"/>
      <c r="ATF18" s="252"/>
      <c r="ATG18" s="252"/>
      <c r="ATH18" s="252"/>
      <c r="ATI18" s="252"/>
      <c r="ATJ18" s="252"/>
      <c r="ATK18" s="252"/>
      <c r="ATL18" s="252"/>
      <c r="ATM18" s="252"/>
      <c r="ATN18" s="252"/>
      <c r="ATO18" s="252"/>
      <c r="ATP18" s="252"/>
      <c r="ATQ18" s="252"/>
      <c r="ATR18" s="252"/>
      <c r="ATS18" s="252"/>
      <c r="ATT18" s="252"/>
      <c r="ATU18" s="252"/>
      <c r="ATV18" s="252"/>
      <c r="ATW18" s="252"/>
      <c r="ATX18" s="252"/>
      <c r="ATY18" s="252"/>
      <c r="ATZ18" s="252"/>
      <c r="AUA18" s="252"/>
      <c r="AUB18" s="252"/>
      <c r="AUC18" s="252"/>
      <c r="AUD18" s="252"/>
      <c r="AUE18" s="252"/>
      <c r="AUF18" s="252"/>
      <c r="AUG18" s="252"/>
      <c r="AUH18" s="252"/>
      <c r="AUI18" s="252"/>
      <c r="AUJ18" s="252"/>
      <c r="AUK18" s="252"/>
      <c r="AUL18" s="252"/>
      <c r="AUM18" s="252"/>
      <c r="AUN18" s="252"/>
      <c r="AUO18" s="252"/>
      <c r="AUP18" s="252"/>
      <c r="AUQ18" s="252"/>
      <c r="AUR18" s="252"/>
      <c r="AUS18" s="252"/>
      <c r="AUT18" s="252"/>
      <c r="AUU18" s="252"/>
      <c r="AUV18" s="252"/>
      <c r="AUW18" s="252"/>
      <c r="AUX18" s="252"/>
      <c r="AUY18" s="252"/>
      <c r="AUZ18" s="252"/>
      <c r="AVA18" s="252"/>
      <c r="AVB18" s="252"/>
      <c r="AVC18" s="252"/>
      <c r="AVD18" s="252"/>
      <c r="AVE18" s="252"/>
      <c r="AVF18" s="252"/>
      <c r="AVG18" s="252"/>
      <c r="AVH18" s="252"/>
      <c r="AVI18" s="252"/>
      <c r="AVJ18" s="252"/>
      <c r="AVK18" s="252"/>
      <c r="AVL18" s="252"/>
      <c r="AVM18" s="252"/>
      <c r="AVN18" s="252"/>
      <c r="AVO18" s="252"/>
      <c r="AVP18" s="252"/>
      <c r="AVQ18" s="252"/>
      <c r="AVR18" s="252"/>
      <c r="AVS18" s="252"/>
      <c r="AVT18" s="252"/>
      <c r="AVU18" s="252"/>
      <c r="AVV18" s="252"/>
      <c r="AVW18" s="252"/>
      <c r="AVX18" s="252"/>
      <c r="AVY18" s="252"/>
      <c r="AVZ18" s="252"/>
      <c r="AWA18" s="252"/>
      <c r="AWB18" s="252"/>
      <c r="AWC18" s="252"/>
      <c r="AWD18" s="252"/>
      <c r="AWE18" s="252"/>
      <c r="AWF18" s="252"/>
      <c r="AWG18" s="252"/>
      <c r="AWH18" s="252"/>
      <c r="AWI18" s="252"/>
      <c r="AWJ18" s="252"/>
      <c r="AWK18" s="252"/>
      <c r="AWL18" s="252"/>
      <c r="AWM18" s="252"/>
      <c r="AWN18" s="252"/>
      <c r="AWO18" s="252"/>
      <c r="AWP18" s="252"/>
      <c r="AWQ18" s="252"/>
      <c r="AWR18" s="252"/>
      <c r="AWS18" s="252"/>
      <c r="AWT18" s="252"/>
      <c r="AWU18" s="252"/>
      <c r="AWV18" s="252"/>
      <c r="AWW18" s="252"/>
      <c r="AWX18" s="252"/>
      <c r="AWY18" s="252"/>
      <c r="AWZ18" s="252"/>
      <c r="AXA18" s="252"/>
      <c r="AXB18" s="252"/>
      <c r="AXC18" s="252"/>
      <c r="AXD18" s="252"/>
      <c r="AXE18" s="252"/>
      <c r="AXF18" s="252"/>
      <c r="AXG18" s="252"/>
      <c r="AXH18" s="252"/>
      <c r="AXI18" s="252"/>
      <c r="AXJ18" s="252"/>
      <c r="AXK18" s="252"/>
      <c r="AXL18" s="252"/>
      <c r="AXM18" s="252"/>
      <c r="AXN18" s="252"/>
      <c r="AXO18" s="252"/>
      <c r="AXP18" s="252"/>
      <c r="AXQ18" s="252"/>
      <c r="AXR18" s="252"/>
      <c r="AXS18" s="252"/>
      <c r="AXT18" s="252"/>
      <c r="AXU18" s="252"/>
      <c r="AXV18" s="252"/>
      <c r="AXW18" s="252"/>
      <c r="AXX18" s="252"/>
      <c r="AXY18" s="252"/>
      <c r="AXZ18" s="252"/>
      <c r="AYA18" s="252"/>
      <c r="AYB18" s="252"/>
      <c r="AYC18" s="252"/>
      <c r="AYD18" s="252"/>
      <c r="AYE18" s="252"/>
      <c r="AYF18" s="252"/>
      <c r="AYG18" s="252"/>
      <c r="AYH18" s="252"/>
      <c r="AYI18" s="252"/>
      <c r="AYJ18" s="252"/>
      <c r="AYK18" s="252"/>
      <c r="AYL18" s="252"/>
      <c r="AYM18" s="252"/>
      <c r="AYN18" s="252"/>
      <c r="AYO18" s="252"/>
      <c r="AYP18" s="252"/>
      <c r="AYQ18" s="252"/>
      <c r="AYR18" s="252"/>
      <c r="AYS18" s="252"/>
      <c r="AYT18" s="252"/>
      <c r="AYU18" s="252"/>
      <c r="AYV18" s="252"/>
      <c r="AYW18" s="252"/>
      <c r="AYX18" s="252"/>
      <c r="AYY18" s="252"/>
      <c r="AYZ18" s="252"/>
      <c r="AZA18" s="252"/>
      <c r="AZB18" s="252"/>
      <c r="AZC18" s="252"/>
      <c r="AZD18" s="252"/>
      <c r="AZE18" s="252"/>
      <c r="AZF18" s="252"/>
      <c r="AZG18" s="252"/>
      <c r="AZH18" s="252"/>
      <c r="AZI18" s="252"/>
      <c r="AZJ18" s="252"/>
      <c r="AZK18" s="252"/>
      <c r="AZL18" s="252"/>
      <c r="AZM18" s="252"/>
      <c r="AZN18" s="252"/>
      <c r="AZO18" s="252"/>
      <c r="AZP18" s="252"/>
      <c r="AZQ18" s="252"/>
      <c r="AZR18" s="252"/>
      <c r="AZS18" s="252"/>
      <c r="AZT18" s="252"/>
      <c r="AZU18" s="252"/>
      <c r="AZV18" s="252"/>
      <c r="AZW18" s="252"/>
      <c r="AZX18" s="252"/>
      <c r="AZY18" s="252"/>
      <c r="AZZ18" s="252"/>
      <c r="BAA18" s="252"/>
      <c r="BAB18" s="252"/>
      <c r="BAC18" s="252"/>
      <c r="BAD18" s="252"/>
      <c r="BAE18" s="252"/>
      <c r="BAF18" s="252"/>
      <c r="BAG18" s="252"/>
      <c r="BAH18" s="252"/>
      <c r="BAI18" s="252"/>
      <c r="BAJ18" s="252"/>
      <c r="BAK18" s="252"/>
      <c r="BAL18" s="252"/>
      <c r="BAM18" s="252"/>
      <c r="BAN18" s="252"/>
      <c r="BAO18" s="252"/>
      <c r="BAP18" s="252"/>
      <c r="BAQ18" s="252"/>
      <c r="BAR18" s="252"/>
      <c r="BAS18" s="252"/>
      <c r="BAT18" s="252"/>
      <c r="BAU18" s="252"/>
      <c r="BAV18" s="252"/>
      <c r="BAW18" s="252"/>
      <c r="BAX18" s="252"/>
      <c r="BAY18" s="252"/>
      <c r="BAZ18" s="252"/>
      <c r="BBA18" s="252"/>
      <c r="BBB18" s="252"/>
      <c r="BBC18" s="252"/>
      <c r="BBD18" s="252"/>
      <c r="BBE18" s="252"/>
      <c r="BBF18" s="252"/>
      <c r="BBG18" s="252"/>
      <c r="BBH18" s="252"/>
      <c r="BBI18" s="252"/>
      <c r="BBJ18" s="252"/>
      <c r="BBK18" s="252"/>
      <c r="BBL18" s="252"/>
      <c r="BBM18" s="252"/>
      <c r="BBN18" s="252"/>
      <c r="BBO18" s="252"/>
      <c r="BBP18" s="252"/>
      <c r="BBQ18" s="252"/>
      <c r="BBR18" s="252"/>
      <c r="BBS18" s="252"/>
      <c r="BBT18" s="252"/>
      <c r="BBU18" s="252"/>
      <c r="BBV18" s="252"/>
      <c r="BBW18" s="252"/>
      <c r="BBX18" s="252"/>
      <c r="BBY18" s="252"/>
      <c r="BBZ18" s="252"/>
      <c r="BCA18" s="252"/>
      <c r="BCB18" s="252"/>
      <c r="BCC18" s="252"/>
      <c r="BCD18" s="252"/>
      <c r="BCE18" s="252"/>
      <c r="BCF18" s="252"/>
      <c r="BCG18" s="252"/>
      <c r="BCH18" s="252"/>
      <c r="BCI18" s="252"/>
      <c r="BCJ18" s="252"/>
      <c r="BCK18" s="252"/>
      <c r="BCL18" s="252"/>
      <c r="BCM18" s="252"/>
      <c r="BCN18" s="252"/>
      <c r="BCO18" s="252"/>
      <c r="BCP18" s="252"/>
      <c r="BCQ18" s="252"/>
      <c r="BCR18" s="252"/>
      <c r="BCS18" s="252"/>
      <c r="BCT18" s="252"/>
      <c r="BCU18" s="252"/>
      <c r="BCV18" s="252"/>
      <c r="BCW18" s="252"/>
      <c r="BCX18" s="252"/>
      <c r="BCY18" s="252"/>
      <c r="BCZ18" s="252"/>
      <c r="BDA18" s="252"/>
      <c r="BDB18" s="252"/>
      <c r="BDC18" s="252"/>
      <c r="BDD18" s="252"/>
      <c r="BDE18" s="252"/>
      <c r="BDF18" s="252"/>
      <c r="BDG18" s="252"/>
      <c r="BDH18" s="252"/>
      <c r="BDI18" s="252"/>
      <c r="BDJ18" s="252"/>
      <c r="BDK18" s="252"/>
      <c r="BDL18" s="252"/>
      <c r="BDM18" s="252"/>
      <c r="BDN18" s="252"/>
      <c r="BDO18" s="252"/>
      <c r="BDP18" s="252"/>
      <c r="BDQ18" s="252"/>
      <c r="BDR18" s="252"/>
      <c r="BDS18" s="252"/>
      <c r="BDT18" s="252"/>
      <c r="BDU18" s="252"/>
      <c r="BDV18" s="252"/>
      <c r="BDW18" s="252"/>
      <c r="BDX18" s="252"/>
      <c r="BDY18" s="252"/>
      <c r="BDZ18" s="252"/>
      <c r="BEA18" s="252"/>
      <c r="BEB18" s="252"/>
      <c r="BEC18" s="252"/>
      <c r="BED18" s="252"/>
      <c r="BEE18" s="252"/>
      <c r="BEF18" s="252"/>
      <c r="BEG18" s="252"/>
      <c r="BEH18" s="252"/>
      <c r="BEI18" s="252"/>
      <c r="BEJ18" s="252"/>
      <c r="BEK18" s="252"/>
      <c r="BEL18" s="252"/>
      <c r="BEM18" s="252"/>
      <c r="BEN18" s="252"/>
      <c r="BEO18" s="252"/>
      <c r="BEP18" s="252"/>
      <c r="BEQ18" s="252"/>
      <c r="BER18" s="252"/>
      <c r="BES18" s="252"/>
      <c r="BET18" s="252"/>
      <c r="BEU18" s="252"/>
      <c r="BEV18" s="252"/>
      <c r="BEW18" s="252"/>
      <c r="BEX18" s="252"/>
      <c r="BEY18" s="252"/>
      <c r="BEZ18" s="252"/>
      <c r="BFA18" s="252"/>
      <c r="BFB18" s="252"/>
      <c r="BFC18" s="252"/>
      <c r="BFD18" s="252"/>
      <c r="BFE18" s="252"/>
      <c r="BFF18" s="252"/>
      <c r="BFG18" s="252"/>
      <c r="BFH18" s="252"/>
      <c r="BFI18" s="252"/>
      <c r="BFJ18" s="252"/>
      <c r="BFK18" s="252"/>
      <c r="BFL18" s="252"/>
      <c r="BFM18" s="252"/>
      <c r="BFN18" s="252"/>
      <c r="BFO18" s="252"/>
      <c r="BFP18" s="252"/>
      <c r="BFQ18" s="252"/>
      <c r="BFR18" s="252"/>
      <c r="BFS18" s="252"/>
      <c r="BFT18" s="252"/>
      <c r="BFU18" s="252"/>
      <c r="BFV18" s="252"/>
      <c r="BFW18" s="252"/>
      <c r="BFX18" s="252"/>
      <c r="BFY18" s="252"/>
      <c r="BFZ18" s="252"/>
      <c r="BGA18" s="252"/>
      <c r="BGB18" s="252"/>
      <c r="BGC18" s="252"/>
      <c r="BGD18" s="252"/>
      <c r="BGE18" s="252"/>
      <c r="BGF18" s="252"/>
      <c r="BGG18" s="252"/>
      <c r="BGH18" s="252"/>
      <c r="BGI18" s="252"/>
      <c r="BGJ18" s="252"/>
      <c r="BGK18" s="252"/>
      <c r="BGL18" s="252"/>
      <c r="BGM18" s="252"/>
      <c r="BGN18" s="252"/>
      <c r="BGO18" s="252"/>
      <c r="BGP18" s="252"/>
      <c r="BGQ18" s="252"/>
      <c r="BGR18" s="252"/>
      <c r="BGS18" s="252"/>
      <c r="BGT18" s="252"/>
      <c r="BGU18" s="252"/>
      <c r="BGV18" s="252"/>
      <c r="BGW18" s="252"/>
      <c r="BGX18" s="252"/>
      <c r="BGY18" s="252"/>
      <c r="BGZ18" s="252"/>
      <c r="BHA18" s="252"/>
      <c r="BHB18" s="252"/>
      <c r="BHC18" s="252"/>
      <c r="BHD18" s="252"/>
      <c r="BHE18" s="252"/>
      <c r="BHF18" s="252"/>
      <c r="BHG18" s="252"/>
      <c r="BHH18" s="252"/>
      <c r="BHI18" s="252"/>
      <c r="BHJ18" s="252"/>
      <c r="BHK18" s="252"/>
      <c r="BHL18" s="252"/>
      <c r="BHM18" s="252"/>
      <c r="BHN18" s="252"/>
      <c r="BHO18" s="252"/>
      <c r="BHP18" s="252"/>
      <c r="BHQ18" s="252"/>
      <c r="BHR18" s="252"/>
      <c r="BHS18" s="252"/>
      <c r="BHT18" s="252"/>
      <c r="BHU18" s="252"/>
      <c r="BHV18" s="252"/>
      <c r="BHW18" s="252"/>
      <c r="BHX18" s="252"/>
      <c r="BHY18" s="252"/>
      <c r="BHZ18" s="252"/>
      <c r="BIA18" s="252"/>
      <c r="BIB18" s="252"/>
      <c r="BIC18" s="252"/>
      <c r="BID18" s="252"/>
      <c r="BIE18" s="252"/>
      <c r="BIF18" s="252"/>
      <c r="BIG18" s="252"/>
      <c r="BIH18" s="252"/>
      <c r="BII18" s="252"/>
      <c r="BIJ18" s="252"/>
      <c r="BIK18" s="252"/>
      <c r="BIL18" s="252"/>
      <c r="BIM18" s="252"/>
      <c r="BIN18" s="252"/>
      <c r="BIO18" s="252"/>
      <c r="BIP18" s="252"/>
      <c r="BIQ18" s="252"/>
      <c r="BIR18" s="252"/>
      <c r="BIS18" s="252"/>
      <c r="BIT18" s="252"/>
      <c r="BIU18" s="252"/>
      <c r="BIV18" s="252"/>
      <c r="BIW18" s="252"/>
      <c r="BIX18" s="252"/>
      <c r="BIY18" s="252"/>
      <c r="BIZ18" s="252"/>
      <c r="BJA18" s="252"/>
      <c r="BJB18" s="252"/>
      <c r="BJC18" s="252"/>
      <c r="BJD18" s="252"/>
      <c r="BJE18" s="252"/>
      <c r="BJF18" s="252"/>
      <c r="BJG18" s="252"/>
      <c r="BJH18" s="252"/>
      <c r="BJI18" s="252"/>
      <c r="BJJ18" s="252"/>
      <c r="BJK18" s="252"/>
      <c r="BJL18" s="252"/>
      <c r="BJM18" s="252"/>
      <c r="BJN18" s="252"/>
      <c r="BJO18" s="252"/>
      <c r="BJP18" s="252"/>
      <c r="BJQ18" s="252"/>
      <c r="BJR18" s="252"/>
      <c r="BJS18" s="252"/>
      <c r="BJT18" s="252"/>
      <c r="BJU18" s="252"/>
      <c r="BJV18" s="252"/>
      <c r="BJW18" s="252"/>
      <c r="BJX18" s="252"/>
      <c r="BJY18" s="252"/>
      <c r="BJZ18" s="252"/>
      <c r="BKA18" s="252"/>
      <c r="BKB18" s="252"/>
      <c r="BKC18" s="252"/>
      <c r="BKD18" s="252"/>
      <c r="BKE18" s="252"/>
      <c r="BKF18" s="252"/>
      <c r="BKG18" s="252"/>
      <c r="BKH18" s="252"/>
      <c r="BKI18" s="252"/>
      <c r="BKJ18" s="252"/>
      <c r="BKK18" s="252"/>
      <c r="BKL18" s="252"/>
      <c r="BKM18" s="252"/>
      <c r="BKN18" s="252"/>
      <c r="BKO18" s="252"/>
      <c r="BKP18" s="252"/>
      <c r="BKQ18" s="252"/>
      <c r="BKR18" s="252"/>
      <c r="BKS18" s="252"/>
      <c r="BKT18" s="252"/>
      <c r="BKU18" s="252"/>
      <c r="BKV18" s="252"/>
      <c r="BKW18" s="252"/>
      <c r="BKX18" s="252"/>
      <c r="BKY18" s="252"/>
      <c r="BKZ18" s="252"/>
      <c r="BLA18" s="252"/>
      <c r="BLB18" s="252"/>
      <c r="BLC18" s="252"/>
      <c r="BLD18" s="252"/>
      <c r="BLE18" s="252"/>
      <c r="BLF18" s="252"/>
      <c r="BLG18" s="252"/>
      <c r="BLH18" s="252"/>
      <c r="BLI18" s="252"/>
      <c r="BLJ18" s="252"/>
      <c r="BLK18" s="252"/>
      <c r="BLL18" s="252"/>
      <c r="BLM18" s="252"/>
      <c r="BLN18" s="252"/>
      <c r="BLO18" s="252"/>
      <c r="BLP18" s="252"/>
      <c r="BLQ18" s="252"/>
      <c r="BLR18" s="252"/>
      <c r="BLS18" s="252"/>
      <c r="BLT18" s="252"/>
      <c r="BLU18" s="252"/>
      <c r="BLV18" s="252"/>
      <c r="BLW18" s="252"/>
      <c r="BLX18" s="252"/>
      <c r="BLY18" s="252"/>
      <c r="BLZ18" s="252"/>
      <c r="BMA18" s="252"/>
      <c r="BMB18" s="252"/>
      <c r="BMC18" s="252"/>
      <c r="BMD18" s="252"/>
      <c r="BME18" s="252"/>
      <c r="BMF18" s="252"/>
      <c r="BMG18" s="252"/>
      <c r="BMH18" s="252"/>
      <c r="BMI18" s="252"/>
      <c r="BMJ18" s="252"/>
      <c r="BMK18" s="252"/>
      <c r="BML18" s="252"/>
      <c r="BMM18" s="252"/>
      <c r="BMN18" s="252"/>
      <c r="BMO18" s="252"/>
      <c r="BMP18" s="252"/>
      <c r="BMQ18" s="252"/>
      <c r="BMR18" s="252"/>
      <c r="BMS18" s="252"/>
      <c r="BMT18" s="252"/>
      <c r="BMU18" s="252"/>
      <c r="BMV18" s="252"/>
      <c r="BMW18" s="252"/>
      <c r="BMX18" s="252"/>
      <c r="BMY18" s="252"/>
      <c r="BMZ18" s="252"/>
      <c r="BNA18" s="252"/>
      <c r="BNB18" s="252"/>
      <c r="BNC18" s="252"/>
      <c r="BND18" s="252"/>
      <c r="BNE18" s="252"/>
      <c r="BNF18" s="252"/>
      <c r="BNG18" s="252"/>
      <c r="BNH18" s="252"/>
      <c r="BNI18" s="252"/>
      <c r="BNJ18" s="252"/>
      <c r="BNK18" s="252"/>
      <c r="BNL18" s="252"/>
      <c r="BNM18" s="252"/>
      <c r="BNN18" s="252"/>
      <c r="BNO18" s="252"/>
      <c r="BNP18" s="252"/>
      <c r="BNQ18" s="252"/>
      <c r="BNR18" s="252"/>
      <c r="BNS18" s="252"/>
      <c r="BNT18" s="252"/>
      <c r="BNU18" s="252"/>
      <c r="BNV18" s="252"/>
      <c r="BNW18" s="252"/>
      <c r="BNX18" s="252"/>
      <c r="BNY18" s="252"/>
      <c r="BNZ18" s="252"/>
      <c r="BOA18" s="252"/>
      <c r="BOB18" s="252"/>
      <c r="BOC18" s="252"/>
      <c r="BOD18" s="252"/>
      <c r="BOE18" s="252"/>
      <c r="BOF18" s="252"/>
      <c r="BOG18" s="252"/>
      <c r="BOH18" s="252"/>
      <c r="BOI18" s="252"/>
      <c r="BOJ18" s="252"/>
      <c r="BOK18" s="252"/>
      <c r="BOL18" s="252"/>
      <c r="BOM18" s="252"/>
      <c r="BON18" s="252"/>
      <c r="BOO18" s="252"/>
      <c r="BOP18" s="252"/>
      <c r="BOQ18" s="252"/>
      <c r="BOR18" s="252"/>
      <c r="BOS18" s="252"/>
      <c r="BOT18" s="252"/>
      <c r="BOU18" s="252"/>
      <c r="BOV18" s="252"/>
      <c r="BOW18" s="252"/>
      <c r="BOX18" s="252"/>
      <c r="BOY18" s="252"/>
      <c r="BOZ18" s="252"/>
      <c r="BPA18" s="252"/>
      <c r="BPB18" s="252"/>
      <c r="BPC18" s="252"/>
      <c r="BPD18" s="252"/>
      <c r="BPE18" s="252"/>
      <c r="BPF18" s="252"/>
      <c r="BPG18" s="252"/>
      <c r="BPH18" s="252"/>
      <c r="BPI18" s="252"/>
      <c r="BPJ18" s="252"/>
      <c r="BPK18" s="252"/>
      <c r="BPL18" s="252"/>
      <c r="BPM18" s="252"/>
      <c r="BPN18" s="252"/>
      <c r="BPO18" s="252"/>
      <c r="BPP18" s="252"/>
      <c r="BPQ18" s="252"/>
      <c r="BPR18" s="252"/>
      <c r="BPS18" s="252"/>
      <c r="BPT18" s="252"/>
      <c r="BPU18" s="252"/>
      <c r="BPV18" s="252"/>
      <c r="BPW18" s="252"/>
      <c r="BPX18" s="252"/>
      <c r="BPY18" s="252"/>
      <c r="BPZ18" s="252"/>
      <c r="BQA18" s="252"/>
      <c r="BQB18" s="252"/>
      <c r="BQC18" s="252"/>
      <c r="BQD18" s="252"/>
      <c r="BQE18" s="252"/>
      <c r="BQF18" s="252"/>
      <c r="BQG18" s="252"/>
      <c r="BQH18" s="252"/>
      <c r="BQI18" s="252"/>
      <c r="BQJ18" s="252"/>
      <c r="BQK18" s="252"/>
      <c r="BQL18" s="252"/>
      <c r="BQM18" s="252"/>
      <c r="BQN18" s="252"/>
      <c r="BQO18" s="252"/>
      <c r="BQP18" s="252"/>
      <c r="BQQ18" s="252"/>
      <c r="BQR18" s="252"/>
      <c r="BQS18" s="252"/>
      <c r="BQT18" s="252"/>
      <c r="BQU18" s="252"/>
      <c r="BQV18" s="252"/>
      <c r="BQW18" s="252"/>
      <c r="BQX18" s="252"/>
      <c r="BQY18" s="252"/>
      <c r="BQZ18" s="252"/>
      <c r="BRA18" s="252"/>
      <c r="BRB18" s="252"/>
      <c r="BRC18" s="252"/>
      <c r="BRD18" s="252"/>
      <c r="BRE18" s="252"/>
      <c r="BRF18" s="252"/>
      <c r="BRG18" s="252"/>
      <c r="BRH18" s="252"/>
      <c r="BRI18" s="252"/>
      <c r="BRJ18" s="252"/>
      <c r="BRK18" s="252"/>
      <c r="BRL18" s="252"/>
      <c r="BRM18" s="252"/>
      <c r="BRN18" s="252"/>
      <c r="BRO18" s="252"/>
      <c r="BRP18" s="252"/>
      <c r="BRQ18" s="252"/>
      <c r="BRR18" s="252"/>
      <c r="BRS18" s="252"/>
      <c r="BRT18" s="252"/>
      <c r="BRU18" s="252"/>
      <c r="BRV18" s="252"/>
      <c r="BRW18" s="252"/>
      <c r="BRX18" s="252"/>
      <c r="BRY18" s="252"/>
      <c r="BRZ18" s="252"/>
      <c r="BSA18" s="252"/>
      <c r="BSB18" s="252"/>
      <c r="BSC18" s="252"/>
      <c r="BSD18" s="252"/>
      <c r="BSE18" s="252"/>
      <c r="BSF18" s="252"/>
      <c r="BSG18" s="252"/>
      <c r="BSH18" s="252"/>
      <c r="BSI18" s="252"/>
      <c r="BSJ18" s="252"/>
      <c r="BSK18" s="252"/>
      <c r="BSL18" s="252"/>
      <c r="BSM18" s="252"/>
      <c r="BSN18" s="252"/>
      <c r="BSO18" s="252"/>
      <c r="BSP18" s="252"/>
      <c r="BSQ18" s="252"/>
      <c r="BSR18" s="252"/>
      <c r="BSS18" s="252"/>
      <c r="BST18" s="252"/>
      <c r="BSU18" s="252"/>
      <c r="BSV18" s="252"/>
      <c r="BSW18" s="252"/>
      <c r="BSX18" s="252"/>
      <c r="BSY18" s="252"/>
      <c r="BSZ18" s="252"/>
      <c r="BTA18" s="252"/>
      <c r="BTB18" s="252"/>
      <c r="BTC18" s="252"/>
      <c r="BTD18" s="252"/>
      <c r="BTE18" s="252"/>
      <c r="BTF18" s="252"/>
      <c r="BTG18" s="252"/>
      <c r="BTH18" s="252"/>
      <c r="BTI18" s="252"/>
      <c r="BTJ18" s="252"/>
      <c r="BTK18" s="252"/>
      <c r="BTL18" s="252"/>
      <c r="BTM18" s="252"/>
      <c r="BTN18" s="252"/>
      <c r="BTO18" s="252"/>
      <c r="BTP18" s="252"/>
      <c r="BTQ18" s="252"/>
      <c r="BTR18" s="252"/>
      <c r="BTS18" s="252"/>
      <c r="BTT18" s="252"/>
      <c r="BTU18" s="252"/>
      <c r="BTV18" s="252"/>
      <c r="BTW18" s="252"/>
      <c r="BTX18" s="252"/>
      <c r="BTY18" s="252"/>
      <c r="BTZ18" s="252"/>
      <c r="BUA18" s="252"/>
      <c r="BUB18" s="252"/>
      <c r="BUC18" s="252"/>
      <c r="BUD18" s="252"/>
      <c r="BUE18" s="252"/>
      <c r="BUF18" s="252"/>
      <c r="BUG18" s="252"/>
      <c r="BUH18" s="252"/>
      <c r="BUI18" s="252"/>
      <c r="BUJ18" s="252"/>
      <c r="BUK18" s="252"/>
      <c r="BUL18" s="252"/>
      <c r="BUM18" s="252"/>
      <c r="BUN18" s="252"/>
      <c r="BUO18" s="252"/>
      <c r="BUP18" s="252"/>
      <c r="BUQ18" s="252"/>
      <c r="BUR18" s="252"/>
      <c r="BUS18" s="252"/>
      <c r="BUT18" s="252"/>
      <c r="BUU18" s="252"/>
      <c r="BUV18" s="252"/>
      <c r="BUW18" s="252"/>
      <c r="BUX18" s="252"/>
      <c r="BUY18" s="252"/>
      <c r="BUZ18" s="252"/>
      <c r="BVA18" s="252"/>
      <c r="BVB18" s="252"/>
      <c r="BVC18" s="252"/>
      <c r="BVD18" s="252"/>
      <c r="BVE18" s="252"/>
      <c r="BVF18" s="252"/>
      <c r="BVG18" s="252"/>
      <c r="BVH18" s="252"/>
      <c r="BVI18" s="252"/>
      <c r="BVJ18" s="252"/>
      <c r="BVK18" s="252"/>
      <c r="BVL18" s="252"/>
      <c r="BVM18" s="252"/>
      <c r="BVN18" s="252"/>
      <c r="BVO18" s="252"/>
      <c r="BVP18" s="252"/>
      <c r="BVQ18" s="252"/>
      <c r="BVR18" s="252"/>
      <c r="BVS18" s="252"/>
      <c r="BVT18" s="252"/>
      <c r="BVU18" s="252"/>
      <c r="BVV18" s="252"/>
      <c r="BVW18" s="252"/>
      <c r="BVX18" s="252"/>
      <c r="BVY18" s="252"/>
      <c r="BVZ18" s="252"/>
      <c r="BWA18" s="252"/>
      <c r="BWB18" s="252"/>
      <c r="BWC18" s="252"/>
      <c r="BWD18" s="252"/>
      <c r="BWE18" s="252"/>
      <c r="BWF18" s="252"/>
      <c r="BWG18" s="252"/>
      <c r="BWH18" s="252"/>
      <c r="BWI18" s="252"/>
      <c r="BWJ18" s="252"/>
      <c r="BWK18" s="252"/>
      <c r="BWL18" s="252"/>
      <c r="BWM18" s="252"/>
      <c r="BWN18" s="252"/>
      <c r="BWO18" s="252"/>
      <c r="BWP18" s="252"/>
      <c r="BWQ18" s="252"/>
      <c r="BWR18" s="252"/>
      <c r="BWS18" s="252"/>
      <c r="BWT18" s="252"/>
      <c r="BWU18" s="252"/>
      <c r="BWV18" s="252"/>
      <c r="BWW18" s="252"/>
      <c r="BWX18" s="252"/>
      <c r="BWY18" s="252"/>
      <c r="BWZ18" s="252"/>
      <c r="BXA18" s="252"/>
      <c r="BXB18" s="252"/>
      <c r="BXC18" s="252"/>
      <c r="BXD18" s="252"/>
      <c r="BXE18" s="252"/>
      <c r="BXF18" s="252"/>
      <c r="BXG18" s="252"/>
      <c r="BXH18" s="252"/>
      <c r="BXI18" s="252"/>
      <c r="BXJ18" s="252"/>
      <c r="BXK18" s="252"/>
      <c r="BXL18" s="252"/>
      <c r="BXM18" s="252"/>
      <c r="BXN18" s="252"/>
      <c r="BXO18" s="252"/>
      <c r="BXP18" s="252"/>
      <c r="BXQ18" s="252"/>
      <c r="BXR18" s="252"/>
      <c r="BXS18" s="252"/>
      <c r="BXT18" s="252"/>
      <c r="BXU18" s="252"/>
      <c r="BXV18" s="252"/>
      <c r="BXW18" s="252"/>
      <c r="BXX18" s="252"/>
      <c r="BXY18" s="252"/>
      <c r="BXZ18" s="252"/>
      <c r="BYA18" s="252"/>
      <c r="BYB18" s="252"/>
      <c r="BYC18" s="252"/>
      <c r="BYD18" s="252"/>
      <c r="BYE18" s="252"/>
      <c r="BYF18" s="252"/>
      <c r="BYG18" s="252"/>
      <c r="BYH18" s="252"/>
      <c r="BYI18" s="252"/>
      <c r="BYJ18" s="252"/>
      <c r="BYK18" s="252"/>
      <c r="BYL18" s="252"/>
      <c r="BYM18" s="252"/>
      <c r="BYN18" s="252"/>
      <c r="BYO18" s="252"/>
      <c r="BYP18" s="252"/>
      <c r="BYQ18" s="252"/>
      <c r="BYR18" s="252"/>
      <c r="BYS18" s="252"/>
      <c r="BYT18" s="252"/>
      <c r="BYU18" s="252"/>
      <c r="BYV18" s="252"/>
      <c r="BYW18" s="252"/>
      <c r="BYX18" s="252"/>
      <c r="BYY18" s="252"/>
      <c r="BYZ18" s="252"/>
      <c r="BZA18" s="252"/>
      <c r="BZB18" s="252"/>
      <c r="BZC18" s="252"/>
      <c r="BZD18" s="252"/>
      <c r="BZE18" s="252"/>
      <c r="BZF18" s="252"/>
      <c r="BZG18" s="252"/>
      <c r="BZH18" s="252"/>
      <c r="BZI18" s="252"/>
      <c r="BZJ18" s="252"/>
      <c r="BZK18" s="252"/>
      <c r="BZL18" s="252"/>
      <c r="BZM18" s="252"/>
      <c r="BZN18" s="252"/>
      <c r="BZO18" s="252"/>
      <c r="BZP18" s="252"/>
      <c r="BZQ18" s="252"/>
      <c r="BZR18" s="252"/>
      <c r="BZS18" s="252"/>
      <c r="BZT18" s="252"/>
      <c r="BZU18" s="252"/>
      <c r="BZV18" s="252"/>
      <c r="BZW18" s="252"/>
      <c r="BZX18" s="252"/>
      <c r="BZY18" s="252"/>
      <c r="BZZ18" s="252"/>
      <c r="CAA18" s="252"/>
      <c r="CAB18" s="252"/>
      <c r="CAC18" s="252"/>
      <c r="CAD18" s="252"/>
      <c r="CAE18" s="252"/>
      <c r="CAF18" s="252"/>
      <c r="CAG18" s="252"/>
      <c r="CAH18" s="252"/>
      <c r="CAI18" s="252"/>
      <c r="CAJ18" s="252"/>
      <c r="CAK18" s="252"/>
      <c r="CAL18" s="252"/>
      <c r="CAM18" s="252"/>
      <c r="CAN18" s="252"/>
      <c r="CAO18" s="252"/>
      <c r="CAP18" s="252"/>
      <c r="CAQ18" s="252"/>
      <c r="CAR18" s="252"/>
      <c r="CAS18" s="252"/>
      <c r="CAT18" s="252"/>
      <c r="CAU18" s="252"/>
      <c r="CAV18" s="252"/>
      <c r="CAW18" s="252"/>
      <c r="CAX18" s="252"/>
      <c r="CAY18" s="252"/>
      <c r="CAZ18" s="252"/>
      <c r="CBA18" s="252"/>
      <c r="CBB18" s="252"/>
      <c r="CBC18" s="252"/>
      <c r="CBD18" s="252"/>
      <c r="CBE18" s="252"/>
      <c r="CBF18" s="252"/>
      <c r="CBG18" s="252"/>
      <c r="CBH18" s="252"/>
      <c r="CBI18" s="252"/>
      <c r="CBJ18" s="252"/>
      <c r="CBK18" s="252"/>
      <c r="CBL18" s="252"/>
      <c r="CBM18" s="252"/>
      <c r="CBN18" s="252"/>
      <c r="CBO18" s="252"/>
      <c r="CBP18" s="252"/>
      <c r="CBQ18" s="252"/>
      <c r="CBR18" s="252"/>
      <c r="CBS18" s="252"/>
      <c r="CBT18" s="252"/>
      <c r="CBU18" s="252"/>
      <c r="CBV18" s="252"/>
      <c r="CBW18" s="252"/>
      <c r="CBX18" s="252"/>
      <c r="CBY18" s="252"/>
      <c r="CBZ18" s="252"/>
      <c r="CCA18" s="252"/>
      <c r="CCB18" s="252"/>
      <c r="CCC18" s="252"/>
      <c r="CCD18" s="252"/>
      <c r="CCE18" s="252"/>
      <c r="CCF18" s="252"/>
      <c r="CCG18" s="252"/>
      <c r="CCH18" s="252"/>
      <c r="CCI18" s="252"/>
      <c r="CCJ18" s="252"/>
      <c r="CCK18" s="252"/>
      <c r="CCL18" s="252"/>
      <c r="CCM18" s="252"/>
      <c r="CCN18" s="252"/>
      <c r="CCO18" s="252"/>
      <c r="CCP18" s="252"/>
      <c r="CCQ18" s="252"/>
      <c r="CCR18" s="252"/>
      <c r="CCS18" s="252"/>
      <c r="CCT18" s="252"/>
      <c r="CCU18" s="252"/>
      <c r="CCV18" s="252"/>
      <c r="CCW18" s="252"/>
      <c r="CCX18" s="252"/>
      <c r="CCY18" s="252"/>
      <c r="CCZ18" s="252"/>
      <c r="CDA18" s="252"/>
      <c r="CDB18" s="252"/>
      <c r="CDC18" s="252"/>
      <c r="CDD18" s="252"/>
      <c r="CDE18" s="252"/>
      <c r="CDF18" s="252"/>
      <c r="CDG18" s="252"/>
      <c r="CDH18" s="252"/>
      <c r="CDI18" s="252"/>
      <c r="CDJ18" s="252"/>
      <c r="CDK18" s="252"/>
      <c r="CDL18" s="252"/>
      <c r="CDM18" s="252"/>
      <c r="CDN18" s="252"/>
      <c r="CDO18" s="252"/>
      <c r="CDP18" s="252"/>
      <c r="CDQ18" s="252"/>
      <c r="CDR18" s="252"/>
      <c r="CDS18" s="252"/>
      <c r="CDT18" s="252"/>
      <c r="CDU18" s="252"/>
      <c r="CDV18" s="252"/>
      <c r="CDW18" s="252"/>
      <c r="CDX18" s="252"/>
      <c r="CDY18" s="252"/>
      <c r="CDZ18" s="252"/>
      <c r="CEA18" s="252"/>
      <c r="CEB18" s="252"/>
      <c r="CEC18" s="252"/>
      <c r="CED18" s="252"/>
      <c r="CEE18" s="252"/>
      <c r="CEF18" s="252"/>
      <c r="CEG18" s="252"/>
      <c r="CEH18" s="252"/>
      <c r="CEI18" s="252"/>
      <c r="CEJ18" s="252"/>
      <c r="CEK18" s="252"/>
      <c r="CEL18" s="252"/>
      <c r="CEM18" s="252"/>
      <c r="CEN18" s="252"/>
      <c r="CEO18" s="252"/>
      <c r="CEP18" s="252"/>
      <c r="CEQ18" s="252"/>
      <c r="CER18" s="252"/>
      <c r="CES18" s="252"/>
      <c r="CET18" s="252"/>
      <c r="CEU18" s="252"/>
      <c r="CEV18" s="252"/>
      <c r="CEW18" s="252"/>
      <c r="CEX18" s="252"/>
      <c r="CEY18" s="252"/>
      <c r="CEZ18" s="252"/>
      <c r="CFA18" s="252"/>
      <c r="CFB18" s="252"/>
      <c r="CFC18" s="252"/>
      <c r="CFD18" s="252"/>
      <c r="CFE18" s="252"/>
      <c r="CFF18" s="252"/>
      <c r="CFG18" s="252"/>
      <c r="CFH18" s="252"/>
      <c r="CFI18" s="252"/>
      <c r="CFJ18" s="252"/>
      <c r="CFK18" s="252"/>
      <c r="CFL18" s="252"/>
      <c r="CFM18" s="252"/>
      <c r="CFN18" s="252"/>
      <c r="CFO18" s="252"/>
      <c r="CFP18" s="252"/>
      <c r="CFQ18" s="252"/>
      <c r="CFR18" s="252"/>
      <c r="CFS18" s="252"/>
      <c r="CFT18" s="252"/>
      <c r="CFU18" s="252"/>
      <c r="CFV18" s="252"/>
      <c r="CFW18" s="252"/>
      <c r="CFX18" s="252"/>
      <c r="CFY18" s="252"/>
      <c r="CFZ18" s="252"/>
      <c r="CGA18" s="252"/>
      <c r="CGB18" s="252"/>
      <c r="CGC18" s="252"/>
      <c r="CGD18" s="252"/>
      <c r="CGE18" s="252"/>
      <c r="CGF18" s="252"/>
      <c r="CGG18" s="252"/>
      <c r="CGH18" s="252"/>
      <c r="CGI18" s="252"/>
      <c r="CGJ18" s="252"/>
      <c r="CGK18" s="252"/>
      <c r="CGL18" s="252"/>
      <c r="CGM18" s="252"/>
      <c r="CGN18" s="252"/>
      <c r="CGO18" s="252"/>
      <c r="CGP18" s="252"/>
      <c r="CGQ18" s="252"/>
      <c r="CGR18" s="252"/>
      <c r="CGS18" s="252"/>
      <c r="CGT18" s="252"/>
      <c r="CGU18" s="252"/>
      <c r="CGV18" s="252"/>
      <c r="CGW18" s="252"/>
      <c r="CGX18" s="252"/>
      <c r="CGY18" s="252"/>
      <c r="CGZ18" s="252"/>
      <c r="CHA18" s="252"/>
      <c r="CHB18" s="252"/>
      <c r="CHC18" s="252"/>
      <c r="CHD18" s="252"/>
      <c r="CHE18" s="252"/>
      <c r="CHF18" s="252"/>
      <c r="CHG18" s="252"/>
      <c r="CHH18" s="252"/>
      <c r="CHI18" s="252"/>
      <c r="CHJ18" s="252"/>
      <c r="CHK18" s="252"/>
      <c r="CHL18" s="252"/>
      <c r="CHM18" s="252"/>
      <c r="CHN18" s="252"/>
      <c r="CHO18" s="252"/>
      <c r="CHP18" s="252"/>
      <c r="CHQ18" s="252"/>
      <c r="CHR18" s="252"/>
      <c r="CHS18" s="252"/>
      <c r="CHT18" s="252"/>
      <c r="CHU18" s="252"/>
      <c r="CHV18" s="252"/>
      <c r="CHW18" s="252"/>
      <c r="CHX18" s="252"/>
      <c r="CHY18" s="252"/>
      <c r="CHZ18" s="252"/>
      <c r="CIA18" s="252"/>
      <c r="CIB18" s="252"/>
      <c r="CIC18" s="252"/>
      <c r="CID18" s="252"/>
      <c r="CIE18" s="252"/>
      <c r="CIF18" s="252"/>
      <c r="CIG18" s="252"/>
      <c r="CIH18" s="252"/>
      <c r="CII18" s="252"/>
      <c r="CIJ18" s="252"/>
      <c r="CIK18" s="252"/>
      <c r="CIL18" s="252"/>
      <c r="CIM18" s="252"/>
      <c r="CIN18" s="252"/>
      <c r="CIO18" s="252"/>
      <c r="CIP18" s="252"/>
      <c r="CIQ18" s="252"/>
      <c r="CIR18" s="252"/>
      <c r="CIS18" s="252"/>
      <c r="CIT18" s="252"/>
      <c r="CIU18" s="252"/>
      <c r="CIV18" s="252"/>
      <c r="CIW18" s="252"/>
      <c r="CIX18" s="252"/>
      <c r="CIY18" s="252"/>
      <c r="CIZ18" s="252"/>
      <c r="CJA18" s="252"/>
      <c r="CJB18" s="252"/>
      <c r="CJC18" s="252"/>
      <c r="CJD18" s="252"/>
      <c r="CJE18" s="252"/>
      <c r="CJF18" s="252"/>
      <c r="CJG18" s="252"/>
      <c r="CJH18" s="252"/>
      <c r="CJI18" s="252"/>
      <c r="CJJ18" s="252"/>
      <c r="CJK18" s="252"/>
      <c r="CJL18" s="252"/>
      <c r="CJM18" s="252"/>
      <c r="CJN18" s="252"/>
      <c r="CJO18" s="252"/>
      <c r="CJP18" s="252"/>
      <c r="CJQ18" s="252"/>
      <c r="CJR18" s="252"/>
      <c r="CJS18" s="252"/>
      <c r="CJT18" s="252"/>
      <c r="CJU18" s="252"/>
      <c r="CJV18" s="252"/>
      <c r="CJW18" s="252"/>
      <c r="CJX18" s="252"/>
      <c r="CJY18" s="252"/>
      <c r="CJZ18" s="252"/>
      <c r="CKA18" s="252"/>
      <c r="CKB18" s="252"/>
      <c r="CKC18" s="252"/>
      <c r="CKD18" s="252"/>
      <c r="CKE18" s="252"/>
      <c r="CKF18" s="252"/>
      <c r="CKG18" s="252"/>
      <c r="CKH18" s="252"/>
      <c r="CKI18" s="252"/>
      <c r="CKJ18" s="252"/>
      <c r="CKK18" s="252"/>
      <c r="CKL18" s="252"/>
      <c r="CKM18" s="252"/>
      <c r="CKN18" s="252"/>
      <c r="CKO18" s="252"/>
      <c r="CKP18" s="252"/>
      <c r="CKQ18" s="252"/>
      <c r="CKR18" s="252"/>
      <c r="CKS18" s="252"/>
      <c r="CKT18" s="252"/>
      <c r="CKU18" s="252"/>
      <c r="CKV18" s="252"/>
      <c r="CKW18" s="252"/>
      <c r="CKX18" s="252"/>
      <c r="CKY18" s="252"/>
      <c r="CKZ18" s="252"/>
      <c r="CLA18" s="252"/>
      <c r="CLB18" s="252"/>
      <c r="CLC18" s="252"/>
      <c r="CLD18" s="252"/>
      <c r="CLE18" s="252"/>
      <c r="CLF18" s="252"/>
      <c r="CLG18" s="252"/>
      <c r="CLH18" s="252"/>
      <c r="CLI18" s="252"/>
      <c r="CLJ18" s="252"/>
      <c r="CLK18" s="252"/>
      <c r="CLL18" s="252"/>
      <c r="CLM18" s="252"/>
      <c r="CLN18" s="252"/>
      <c r="CLO18" s="252"/>
      <c r="CLP18" s="252"/>
      <c r="CLQ18" s="252"/>
      <c r="CLR18" s="252"/>
      <c r="CLS18" s="252"/>
      <c r="CLT18" s="252"/>
      <c r="CLU18" s="252"/>
      <c r="CLV18" s="252"/>
      <c r="CLW18" s="252"/>
      <c r="CLX18" s="252"/>
      <c r="CLY18" s="252"/>
      <c r="CLZ18" s="252"/>
      <c r="CMA18" s="252"/>
      <c r="CMB18" s="252"/>
      <c r="CMC18" s="252"/>
      <c r="CMD18" s="252"/>
      <c r="CME18" s="252"/>
      <c r="CMF18" s="252"/>
      <c r="CMG18" s="252"/>
      <c r="CMH18" s="252"/>
      <c r="CMI18" s="252"/>
      <c r="CMJ18" s="252"/>
      <c r="CMK18" s="252"/>
      <c r="CML18" s="252"/>
      <c r="CMM18" s="252"/>
      <c r="CMN18" s="252"/>
      <c r="CMO18" s="252"/>
      <c r="CMP18" s="252"/>
      <c r="CMQ18" s="252"/>
      <c r="CMR18" s="252"/>
      <c r="CMS18" s="252"/>
      <c r="CMT18" s="252"/>
      <c r="CMU18" s="252"/>
      <c r="CMV18" s="252"/>
      <c r="CMW18" s="252"/>
      <c r="CMX18" s="252"/>
      <c r="CMY18" s="252"/>
      <c r="CMZ18" s="252"/>
      <c r="CNA18" s="252"/>
      <c r="CNB18" s="252"/>
      <c r="CNC18" s="252"/>
      <c r="CND18" s="252"/>
      <c r="CNE18" s="252"/>
      <c r="CNF18" s="252"/>
      <c r="CNG18" s="252"/>
      <c r="CNH18" s="252"/>
      <c r="CNI18" s="252"/>
      <c r="CNJ18" s="252"/>
      <c r="CNK18" s="252"/>
      <c r="CNL18" s="252"/>
      <c r="CNM18" s="252"/>
      <c r="CNN18" s="252"/>
      <c r="CNO18" s="252"/>
      <c r="CNP18" s="252"/>
      <c r="CNQ18" s="252"/>
      <c r="CNR18" s="252"/>
      <c r="CNS18" s="252"/>
      <c r="CNT18" s="252"/>
      <c r="CNU18" s="252"/>
      <c r="CNV18" s="252"/>
      <c r="CNW18" s="252"/>
      <c r="CNX18" s="252"/>
      <c r="CNY18" s="252"/>
      <c r="CNZ18" s="252"/>
      <c r="COA18" s="252"/>
      <c r="COB18" s="252"/>
      <c r="COC18" s="252"/>
      <c r="COD18" s="252"/>
      <c r="COE18" s="252"/>
      <c r="COF18" s="252"/>
      <c r="COG18" s="252"/>
      <c r="COH18" s="252"/>
      <c r="COI18" s="252"/>
      <c r="COJ18" s="252"/>
      <c r="COK18" s="252"/>
      <c r="COL18" s="252"/>
      <c r="COM18" s="252"/>
      <c r="CON18" s="252"/>
      <c r="COO18" s="252"/>
      <c r="COP18" s="252"/>
      <c r="COQ18" s="252"/>
      <c r="COR18" s="252"/>
      <c r="COS18" s="252"/>
      <c r="COT18" s="252"/>
      <c r="COU18" s="252"/>
      <c r="COV18" s="252"/>
      <c r="COW18" s="252"/>
      <c r="COX18" s="252"/>
      <c r="COY18" s="252"/>
      <c r="COZ18" s="252"/>
      <c r="CPA18" s="252"/>
      <c r="CPB18" s="252"/>
      <c r="CPC18" s="252"/>
      <c r="CPD18" s="252"/>
      <c r="CPE18" s="252"/>
      <c r="CPF18" s="252"/>
      <c r="CPG18" s="252"/>
      <c r="CPH18" s="252"/>
      <c r="CPI18" s="252"/>
      <c r="CPJ18" s="252"/>
      <c r="CPK18" s="252"/>
      <c r="CPL18" s="252"/>
      <c r="CPM18" s="252"/>
      <c r="CPN18" s="252"/>
      <c r="CPO18" s="252"/>
      <c r="CPP18" s="252"/>
      <c r="CPQ18" s="252"/>
      <c r="CPR18" s="252"/>
      <c r="CPS18" s="252"/>
      <c r="CPT18" s="252"/>
      <c r="CPU18" s="252"/>
      <c r="CPV18" s="252"/>
      <c r="CPW18" s="252"/>
      <c r="CPX18" s="252"/>
      <c r="CPY18" s="252"/>
      <c r="CPZ18" s="252"/>
      <c r="CQA18" s="252"/>
      <c r="CQB18" s="252"/>
      <c r="CQC18" s="252"/>
      <c r="CQD18" s="252"/>
      <c r="CQE18" s="252"/>
      <c r="CQF18" s="252"/>
      <c r="CQG18" s="252"/>
      <c r="CQH18" s="252"/>
      <c r="CQI18" s="252"/>
      <c r="CQJ18" s="252"/>
      <c r="CQK18" s="252"/>
      <c r="CQL18" s="252"/>
      <c r="CQM18" s="252"/>
      <c r="CQN18" s="252"/>
      <c r="CQO18" s="252"/>
      <c r="CQP18" s="252"/>
      <c r="CQQ18" s="252"/>
      <c r="CQR18" s="252"/>
      <c r="CQS18" s="252"/>
      <c r="CQT18" s="252"/>
      <c r="CQU18" s="252"/>
      <c r="CQV18" s="252"/>
      <c r="CQW18" s="252"/>
      <c r="CQX18" s="252"/>
      <c r="CQY18" s="252"/>
      <c r="CQZ18" s="252"/>
      <c r="CRA18" s="252"/>
      <c r="CRB18" s="252"/>
      <c r="CRC18" s="252"/>
      <c r="CRD18" s="252"/>
      <c r="CRE18" s="252"/>
      <c r="CRF18" s="252"/>
      <c r="CRG18" s="252"/>
      <c r="CRH18" s="252"/>
      <c r="CRI18" s="252"/>
      <c r="CRJ18" s="252"/>
      <c r="CRK18" s="252"/>
      <c r="CRL18" s="252"/>
      <c r="CRM18" s="252"/>
      <c r="CRN18" s="252"/>
      <c r="CRO18" s="252"/>
      <c r="CRP18" s="252"/>
      <c r="CRQ18" s="252"/>
      <c r="CRR18" s="252"/>
      <c r="CRS18" s="252"/>
      <c r="CRT18" s="252"/>
      <c r="CRU18" s="252"/>
      <c r="CRV18" s="252"/>
      <c r="CRW18" s="252"/>
      <c r="CRX18" s="252"/>
      <c r="CRY18" s="252"/>
      <c r="CRZ18" s="252"/>
      <c r="CSA18" s="252"/>
      <c r="CSB18" s="252"/>
      <c r="CSC18" s="252"/>
      <c r="CSD18" s="252"/>
      <c r="CSE18" s="252"/>
      <c r="CSF18" s="252"/>
      <c r="CSG18" s="252"/>
      <c r="CSH18" s="252"/>
      <c r="CSI18" s="252"/>
      <c r="CSJ18" s="252"/>
      <c r="CSK18" s="252"/>
      <c r="CSL18" s="252"/>
      <c r="CSM18" s="252"/>
      <c r="CSN18" s="252"/>
      <c r="CSO18" s="252"/>
      <c r="CSP18" s="252"/>
      <c r="CSQ18" s="252"/>
      <c r="CSR18" s="252"/>
      <c r="CSS18" s="252"/>
      <c r="CST18" s="252"/>
      <c r="CSU18" s="252"/>
      <c r="CSV18" s="252"/>
      <c r="CSW18" s="252"/>
      <c r="CSX18" s="252"/>
      <c r="CSY18" s="252"/>
      <c r="CSZ18" s="252"/>
      <c r="CTA18" s="252"/>
      <c r="CTB18" s="252"/>
      <c r="CTC18" s="252"/>
      <c r="CTD18" s="252"/>
      <c r="CTE18" s="252"/>
      <c r="CTF18" s="252"/>
      <c r="CTG18" s="252"/>
      <c r="CTH18" s="252"/>
      <c r="CTI18" s="252"/>
      <c r="CTJ18" s="252"/>
      <c r="CTK18" s="252"/>
      <c r="CTL18" s="252"/>
      <c r="CTM18" s="252"/>
      <c r="CTN18" s="252"/>
      <c r="CTO18" s="252"/>
      <c r="CTP18" s="252"/>
      <c r="CTQ18" s="252"/>
      <c r="CTR18" s="252"/>
      <c r="CTS18" s="252"/>
      <c r="CTT18" s="252"/>
      <c r="CTU18" s="252"/>
      <c r="CTV18" s="252"/>
      <c r="CTW18" s="252"/>
      <c r="CTX18" s="252"/>
      <c r="CTY18" s="252"/>
      <c r="CTZ18" s="252"/>
      <c r="CUA18" s="252"/>
      <c r="CUB18" s="252"/>
      <c r="CUC18" s="252"/>
      <c r="CUD18" s="252"/>
      <c r="CUE18" s="252"/>
      <c r="CUF18" s="252"/>
      <c r="CUG18" s="252"/>
      <c r="CUH18" s="252"/>
      <c r="CUI18" s="252"/>
      <c r="CUJ18" s="252"/>
      <c r="CUK18" s="252"/>
      <c r="CUL18" s="252"/>
      <c r="CUM18" s="252"/>
      <c r="CUN18" s="252"/>
      <c r="CUO18" s="252"/>
      <c r="CUP18" s="252"/>
      <c r="CUQ18" s="252"/>
      <c r="CUR18" s="252"/>
      <c r="CUS18" s="252"/>
      <c r="CUT18" s="252"/>
      <c r="CUU18" s="252"/>
      <c r="CUV18" s="252"/>
      <c r="CUW18" s="252"/>
      <c r="CUX18" s="252"/>
      <c r="CUY18" s="252"/>
      <c r="CUZ18" s="252"/>
      <c r="CVA18" s="252"/>
      <c r="CVB18" s="252"/>
      <c r="CVC18" s="252"/>
      <c r="CVD18" s="252"/>
      <c r="CVE18" s="252"/>
      <c r="CVF18" s="252"/>
      <c r="CVG18" s="252"/>
      <c r="CVH18" s="252"/>
      <c r="CVI18" s="252"/>
      <c r="CVJ18" s="252"/>
      <c r="CVK18" s="252"/>
      <c r="CVL18" s="252"/>
      <c r="CVM18" s="252"/>
      <c r="CVN18" s="252"/>
      <c r="CVO18" s="252"/>
      <c r="CVP18" s="252"/>
      <c r="CVQ18" s="252"/>
      <c r="CVR18" s="252"/>
      <c r="CVS18" s="252"/>
      <c r="CVT18" s="252"/>
      <c r="CVU18" s="252"/>
      <c r="CVV18" s="252"/>
      <c r="CVW18" s="252"/>
      <c r="CVX18" s="252"/>
      <c r="CVY18" s="252"/>
      <c r="CVZ18" s="252"/>
      <c r="CWA18" s="252"/>
      <c r="CWB18" s="252"/>
      <c r="CWC18" s="252"/>
      <c r="CWD18" s="252"/>
      <c r="CWE18" s="252"/>
      <c r="CWF18" s="252"/>
      <c r="CWG18" s="252"/>
      <c r="CWH18" s="252"/>
      <c r="CWI18" s="252"/>
      <c r="CWJ18" s="252"/>
      <c r="CWK18" s="252"/>
      <c r="CWL18" s="252"/>
      <c r="CWM18" s="252"/>
      <c r="CWN18" s="252"/>
      <c r="CWO18" s="252"/>
      <c r="CWP18" s="252"/>
      <c r="CWQ18" s="252"/>
      <c r="CWR18" s="252"/>
      <c r="CWS18" s="252"/>
      <c r="CWT18" s="252"/>
      <c r="CWU18" s="252"/>
      <c r="CWV18" s="252"/>
      <c r="CWW18" s="252"/>
      <c r="CWX18" s="252"/>
      <c r="CWY18" s="252"/>
      <c r="CWZ18" s="252"/>
      <c r="CXA18" s="252"/>
      <c r="CXB18" s="252"/>
      <c r="CXC18" s="252"/>
      <c r="CXD18" s="252"/>
      <c r="CXE18" s="252"/>
      <c r="CXF18" s="252"/>
      <c r="CXG18" s="252"/>
      <c r="CXH18" s="252"/>
      <c r="CXI18" s="252"/>
      <c r="CXJ18" s="252"/>
      <c r="CXK18" s="252"/>
      <c r="CXL18" s="252"/>
      <c r="CXM18" s="252"/>
      <c r="CXN18" s="252"/>
      <c r="CXO18" s="252"/>
      <c r="CXP18" s="252"/>
      <c r="CXQ18" s="252"/>
      <c r="CXR18" s="252"/>
      <c r="CXS18" s="252"/>
      <c r="CXT18" s="252"/>
      <c r="CXU18" s="252"/>
      <c r="CXV18" s="252"/>
      <c r="CXW18" s="252"/>
      <c r="CXX18" s="252"/>
      <c r="CXY18" s="252"/>
      <c r="CXZ18" s="252"/>
      <c r="CYA18" s="252"/>
      <c r="CYB18" s="252"/>
      <c r="CYC18" s="252"/>
      <c r="CYD18" s="252"/>
      <c r="CYE18" s="252"/>
      <c r="CYF18" s="252"/>
      <c r="CYG18" s="252"/>
      <c r="CYH18" s="252"/>
      <c r="CYI18" s="252"/>
      <c r="CYJ18" s="252"/>
      <c r="CYK18" s="252"/>
      <c r="CYL18" s="252"/>
      <c r="CYM18" s="252"/>
      <c r="CYN18" s="252"/>
      <c r="CYO18" s="252"/>
      <c r="CYP18" s="252"/>
      <c r="CYQ18" s="252"/>
      <c r="CYR18" s="252"/>
      <c r="CYS18" s="252"/>
      <c r="CYT18" s="252"/>
      <c r="CYU18" s="252"/>
      <c r="CYV18" s="252"/>
      <c r="CYW18" s="252"/>
      <c r="CYX18" s="252"/>
      <c r="CYY18" s="252"/>
      <c r="CYZ18" s="252"/>
      <c r="CZA18" s="252"/>
      <c r="CZB18" s="252"/>
      <c r="CZC18" s="252"/>
      <c r="CZD18" s="252"/>
      <c r="CZE18" s="252"/>
      <c r="CZF18" s="252"/>
      <c r="CZG18" s="252"/>
      <c r="CZH18" s="252"/>
      <c r="CZI18" s="252"/>
      <c r="CZJ18" s="252"/>
      <c r="CZK18" s="252"/>
      <c r="CZL18" s="252"/>
      <c r="CZM18" s="252"/>
      <c r="CZN18" s="252"/>
      <c r="CZO18" s="252"/>
      <c r="CZP18" s="252"/>
      <c r="CZQ18" s="252"/>
      <c r="CZR18" s="252"/>
      <c r="CZS18" s="252"/>
      <c r="CZT18" s="252"/>
      <c r="CZU18" s="252"/>
      <c r="CZV18" s="252"/>
      <c r="CZW18" s="252"/>
      <c r="CZX18" s="252"/>
      <c r="CZY18" s="252"/>
      <c r="CZZ18" s="252"/>
      <c r="DAA18" s="252"/>
      <c r="DAB18" s="252"/>
      <c r="DAC18" s="252"/>
      <c r="DAD18" s="252"/>
      <c r="DAE18" s="252"/>
      <c r="DAF18" s="252"/>
      <c r="DAG18" s="252"/>
      <c r="DAH18" s="252"/>
      <c r="DAI18" s="252"/>
      <c r="DAJ18" s="252"/>
      <c r="DAK18" s="252"/>
      <c r="DAL18" s="252"/>
      <c r="DAM18" s="252"/>
      <c r="DAN18" s="252"/>
      <c r="DAO18" s="252"/>
      <c r="DAP18" s="252"/>
      <c r="DAQ18" s="252"/>
      <c r="DAR18" s="252"/>
      <c r="DAS18" s="252"/>
      <c r="DAT18" s="252"/>
      <c r="DAU18" s="252"/>
      <c r="DAV18" s="252"/>
      <c r="DAW18" s="252"/>
      <c r="DAX18" s="252"/>
      <c r="DAY18" s="252"/>
      <c r="DAZ18" s="252"/>
      <c r="DBA18" s="252"/>
      <c r="DBB18" s="252"/>
      <c r="DBC18" s="252"/>
      <c r="DBD18" s="252"/>
      <c r="DBE18" s="252"/>
      <c r="DBF18" s="252"/>
      <c r="DBG18" s="252"/>
      <c r="DBH18" s="252"/>
      <c r="DBI18" s="252"/>
      <c r="DBJ18" s="252"/>
      <c r="DBK18" s="252"/>
      <c r="DBL18" s="252"/>
      <c r="DBM18" s="252"/>
      <c r="DBN18" s="252"/>
      <c r="DBO18" s="252"/>
      <c r="DBP18" s="252"/>
      <c r="DBQ18" s="252"/>
      <c r="DBR18" s="252"/>
      <c r="DBS18" s="252"/>
      <c r="DBT18" s="252"/>
      <c r="DBU18" s="252"/>
      <c r="DBV18" s="252"/>
      <c r="DBW18" s="252"/>
      <c r="DBX18" s="252"/>
      <c r="DBY18" s="252"/>
      <c r="DBZ18" s="252"/>
      <c r="DCA18" s="252"/>
      <c r="DCB18" s="252"/>
      <c r="DCC18" s="252"/>
      <c r="DCD18" s="252"/>
      <c r="DCE18" s="252"/>
      <c r="DCF18" s="252"/>
      <c r="DCG18" s="252"/>
      <c r="DCH18" s="252"/>
      <c r="DCI18" s="252"/>
      <c r="DCJ18" s="252"/>
      <c r="DCK18" s="252"/>
      <c r="DCL18" s="252"/>
      <c r="DCM18" s="252"/>
      <c r="DCN18" s="252"/>
      <c r="DCO18" s="252"/>
      <c r="DCP18" s="252"/>
      <c r="DCQ18" s="252"/>
      <c r="DCR18" s="252"/>
      <c r="DCS18" s="252"/>
      <c r="DCT18" s="252"/>
      <c r="DCU18" s="252"/>
      <c r="DCV18" s="252"/>
      <c r="DCW18" s="252"/>
      <c r="DCX18" s="252"/>
      <c r="DCY18" s="252"/>
      <c r="DCZ18" s="252"/>
      <c r="DDA18" s="252"/>
      <c r="DDB18" s="252"/>
      <c r="DDC18" s="252"/>
      <c r="DDD18" s="252"/>
      <c r="DDE18" s="252"/>
      <c r="DDF18" s="252"/>
      <c r="DDG18" s="252"/>
      <c r="DDH18" s="252"/>
      <c r="DDI18" s="252"/>
      <c r="DDJ18" s="252"/>
      <c r="DDK18" s="252"/>
      <c r="DDL18" s="252"/>
      <c r="DDM18" s="252"/>
      <c r="DDN18" s="252"/>
      <c r="DDO18" s="252"/>
      <c r="DDP18" s="252"/>
      <c r="DDQ18" s="252"/>
      <c r="DDR18" s="252"/>
      <c r="DDS18" s="252"/>
      <c r="DDT18" s="252"/>
      <c r="DDU18" s="252"/>
      <c r="DDV18" s="252"/>
      <c r="DDW18" s="252"/>
      <c r="DDX18" s="252"/>
      <c r="DDY18" s="252"/>
      <c r="DDZ18" s="252"/>
      <c r="DEA18" s="252"/>
      <c r="DEB18" s="252"/>
      <c r="DEC18" s="252"/>
      <c r="DED18" s="252"/>
      <c r="DEE18" s="252"/>
      <c r="DEF18" s="252"/>
      <c r="DEG18" s="252"/>
      <c r="DEH18" s="252"/>
      <c r="DEI18" s="252"/>
      <c r="DEJ18" s="252"/>
      <c r="DEK18" s="252"/>
      <c r="DEL18" s="252"/>
      <c r="DEM18" s="252"/>
      <c r="DEN18" s="252"/>
      <c r="DEO18" s="252"/>
      <c r="DEP18" s="252"/>
      <c r="DEQ18" s="252"/>
      <c r="DER18" s="252"/>
      <c r="DES18" s="252"/>
      <c r="DET18" s="252"/>
      <c r="DEU18" s="252"/>
      <c r="DEV18" s="252"/>
      <c r="DEW18" s="252"/>
      <c r="DEX18" s="252"/>
      <c r="DEY18" s="252"/>
      <c r="DEZ18" s="252"/>
      <c r="DFA18" s="252"/>
      <c r="DFB18" s="252"/>
      <c r="DFC18" s="252"/>
      <c r="DFD18" s="252"/>
      <c r="DFE18" s="252"/>
      <c r="DFF18" s="252"/>
      <c r="DFG18" s="252"/>
      <c r="DFH18" s="252"/>
      <c r="DFI18" s="252"/>
      <c r="DFJ18" s="252"/>
      <c r="DFK18" s="252"/>
      <c r="DFL18" s="252"/>
      <c r="DFM18" s="252"/>
      <c r="DFN18" s="252"/>
      <c r="DFO18" s="252"/>
      <c r="DFP18" s="252"/>
      <c r="DFQ18" s="252"/>
      <c r="DFR18" s="252"/>
      <c r="DFS18" s="252"/>
      <c r="DFT18" s="252"/>
      <c r="DFU18" s="252"/>
      <c r="DFV18" s="252"/>
      <c r="DFW18" s="252"/>
      <c r="DFX18" s="252"/>
      <c r="DFY18" s="252"/>
      <c r="DFZ18" s="252"/>
      <c r="DGA18" s="252"/>
      <c r="DGB18" s="252"/>
      <c r="DGC18" s="252"/>
      <c r="DGD18" s="252"/>
      <c r="DGE18" s="252"/>
      <c r="DGF18" s="252"/>
      <c r="DGG18" s="252"/>
      <c r="DGH18" s="252"/>
      <c r="DGI18" s="252"/>
      <c r="DGJ18" s="252"/>
      <c r="DGK18" s="252"/>
      <c r="DGL18" s="252"/>
      <c r="DGM18" s="252"/>
      <c r="DGN18" s="252"/>
      <c r="DGO18" s="252"/>
      <c r="DGP18" s="252"/>
      <c r="DGQ18" s="252"/>
      <c r="DGR18" s="252"/>
      <c r="DGS18" s="252"/>
      <c r="DGT18" s="252"/>
      <c r="DGU18" s="252"/>
      <c r="DGV18" s="252"/>
      <c r="DGW18" s="252"/>
      <c r="DGX18" s="252"/>
      <c r="DGY18" s="252"/>
      <c r="DGZ18" s="252"/>
      <c r="DHA18" s="252"/>
      <c r="DHB18" s="252"/>
      <c r="DHC18" s="252"/>
      <c r="DHD18" s="252"/>
      <c r="DHE18" s="252"/>
      <c r="DHF18" s="252"/>
      <c r="DHG18" s="252"/>
      <c r="DHH18" s="252"/>
      <c r="DHI18" s="252"/>
      <c r="DHJ18" s="252"/>
      <c r="DHK18" s="252"/>
      <c r="DHL18" s="252"/>
      <c r="DHM18" s="252"/>
      <c r="DHN18" s="252"/>
      <c r="DHO18" s="252"/>
      <c r="DHP18" s="252"/>
      <c r="DHQ18" s="252"/>
      <c r="DHR18" s="252"/>
      <c r="DHS18" s="252"/>
      <c r="DHT18" s="252"/>
      <c r="DHU18" s="252"/>
      <c r="DHV18" s="252"/>
      <c r="DHW18" s="252"/>
      <c r="DHX18" s="252"/>
      <c r="DHY18" s="252"/>
      <c r="DHZ18" s="252"/>
      <c r="DIA18" s="252"/>
      <c r="DIB18" s="252"/>
      <c r="DIC18" s="252"/>
      <c r="DID18" s="252"/>
      <c r="DIE18" s="252"/>
      <c r="DIF18" s="252"/>
      <c r="DIG18" s="252"/>
      <c r="DIH18" s="252"/>
      <c r="DII18" s="252"/>
      <c r="DIJ18" s="252"/>
      <c r="DIK18" s="252"/>
      <c r="DIL18" s="252"/>
      <c r="DIM18" s="252"/>
      <c r="DIN18" s="252"/>
      <c r="DIO18" s="252"/>
      <c r="DIP18" s="252"/>
      <c r="DIQ18" s="252"/>
      <c r="DIR18" s="252"/>
      <c r="DIS18" s="252"/>
      <c r="DIT18" s="252"/>
      <c r="DIU18" s="252"/>
      <c r="DIV18" s="252"/>
      <c r="DIW18" s="252"/>
      <c r="DIX18" s="252"/>
      <c r="DIY18" s="252"/>
      <c r="DIZ18" s="252"/>
      <c r="DJA18" s="252"/>
      <c r="DJB18" s="252"/>
      <c r="DJC18" s="252"/>
      <c r="DJD18" s="252"/>
      <c r="DJE18" s="252"/>
      <c r="DJF18" s="252"/>
      <c r="DJG18" s="252"/>
      <c r="DJH18" s="252"/>
      <c r="DJI18" s="252"/>
      <c r="DJJ18" s="252"/>
      <c r="DJK18" s="252"/>
      <c r="DJL18" s="252"/>
      <c r="DJM18" s="252"/>
      <c r="DJN18" s="252"/>
      <c r="DJO18" s="252"/>
      <c r="DJP18" s="252"/>
      <c r="DJQ18" s="252"/>
      <c r="DJR18" s="252"/>
      <c r="DJS18" s="252"/>
      <c r="DJT18" s="252"/>
      <c r="DJU18" s="252"/>
      <c r="DJV18" s="252"/>
      <c r="DJW18" s="252"/>
      <c r="DJX18" s="252"/>
      <c r="DJY18" s="252"/>
      <c r="DJZ18" s="252"/>
      <c r="DKA18" s="252"/>
      <c r="DKB18" s="252"/>
      <c r="DKC18" s="252"/>
      <c r="DKD18" s="252"/>
      <c r="DKE18" s="252"/>
      <c r="DKF18" s="252"/>
      <c r="DKG18" s="252"/>
      <c r="DKH18" s="252"/>
      <c r="DKI18" s="252"/>
      <c r="DKJ18" s="252"/>
      <c r="DKK18" s="252"/>
      <c r="DKL18" s="252"/>
      <c r="DKM18" s="252"/>
      <c r="DKN18" s="252"/>
      <c r="DKO18" s="252"/>
      <c r="DKP18" s="252"/>
      <c r="DKQ18" s="252"/>
      <c r="DKR18" s="252"/>
      <c r="DKS18" s="252"/>
      <c r="DKT18" s="252"/>
      <c r="DKU18" s="252"/>
      <c r="DKV18" s="252"/>
      <c r="DKW18" s="252"/>
      <c r="DKX18" s="252"/>
      <c r="DKY18" s="252"/>
      <c r="DKZ18" s="252"/>
      <c r="DLA18" s="252"/>
      <c r="DLB18" s="252"/>
      <c r="DLC18" s="252"/>
      <c r="DLD18" s="252"/>
      <c r="DLE18" s="252"/>
      <c r="DLF18" s="252"/>
      <c r="DLG18" s="252"/>
      <c r="DLH18" s="252"/>
      <c r="DLI18" s="252"/>
      <c r="DLJ18" s="252"/>
      <c r="DLK18" s="252"/>
      <c r="DLL18" s="252"/>
      <c r="DLM18" s="252"/>
      <c r="DLN18" s="252"/>
      <c r="DLO18" s="252"/>
      <c r="DLP18" s="252"/>
      <c r="DLQ18" s="252"/>
      <c r="DLR18" s="252"/>
      <c r="DLS18" s="252"/>
      <c r="DLT18" s="252"/>
      <c r="DLU18" s="252"/>
      <c r="DLV18" s="252"/>
      <c r="DLW18" s="252"/>
      <c r="DLX18" s="252"/>
      <c r="DLY18" s="252"/>
      <c r="DLZ18" s="252"/>
      <c r="DMA18" s="252"/>
      <c r="DMB18" s="252"/>
      <c r="DMC18" s="252"/>
      <c r="DMD18" s="252"/>
      <c r="DME18" s="252"/>
      <c r="DMF18" s="252"/>
      <c r="DMG18" s="252"/>
      <c r="DMH18" s="252"/>
      <c r="DMI18" s="252"/>
      <c r="DMJ18" s="252"/>
      <c r="DMK18" s="252"/>
      <c r="DML18" s="252"/>
      <c r="DMM18" s="252"/>
      <c r="DMN18" s="252"/>
      <c r="DMO18" s="252"/>
      <c r="DMP18" s="252"/>
      <c r="DMQ18" s="252"/>
      <c r="DMR18" s="252"/>
      <c r="DMS18" s="252"/>
      <c r="DMT18" s="252"/>
      <c r="DMU18" s="252"/>
      <c r="DMV18" s="252"/>
      <c r="DMW18" s="252"/>
      <c r="DMX18" s="252"/>
      <c r="DMY18" s="252"/>
      <c r="DMZ18" s="252"/>
      <c r="DNA18" s="252"/>
      <c r="DNB18" s="252"/>
      <c r="DNC18" s="252"/>
      <c r="DND18" s="252"/>
      <c r="DNE18" s="252"/>
      <c r="DNF18" s="252"/>
      <c r="DNG18" s="252"/>
      <c r="DNH18" s="252"/>
      <c r="DNI18" s="252"/>
      <c r="DNJ18" s="252"/>
      <c r="DNK18" s="252"/>
      <c r="DNL18" s="252"/>
      <c r="DNM18" s="252"/>
      <c r="DNN18" s="252"/>
      <c r="DNO18" s="252"/>
      <c r="DNP18" s="252"/>
      <c r="DNQ18" s="252"/>
      <c r="DNR18" s="252"/>
      <c r="DNS18" s="252"/>
      <c r="DNT18" s="252"/>
      <c r="DNU18" s="252"/>
      <c r="DNV18" s="252"/>
      <c r="DNW18" s="252"/>
      <c r="DNX18" s="252"/>
      <c r="DNY18" s="252"/>
      <c r="DNZ18" s="252"/>
      <c r="DOA18" s="252"/>
      <c r="DOB18" s="252"/>
      <c r="DOC18" s="252"/>
      <c r="DOD18" s="252"/>
      <c r="DOE18" s="252"/>
      <c r="DOF18" s="252"/>
      <c r="DOG18" s="252"/>
      <c r="DOH18" s="252"/>
      <c r="DOI18" s="252"/>
      <c r="DOJ18" s="252"/>
      <c r="DOK18" s="252"/>
      <c r="DOL18" s="252"/>
      <c r="DOM18" s="252"/>
      <c r="DON18" s="252"/>
      <c r="DOO18" s="252"/>
      <c r="DOP18" s="252"/>
      <c r="DOQ18" s="252"/>
      <c r="DOR18" s="252"/>
      <c r="DOS18" s="252"/>
      <c r="DOT18" s="252"/>
      <c r="DOU18" s="252"/>
      <c r="DOV18" s="252"/>
      <c r="DOW18" s="252"/>
      <c r="DOX18" s="252"/>
      <c r="DOY18" s="252"/>
      <c r="DOZ18" s="252"/>
      <c r="DPA18" s="252"/>
      <c r="DPB18" s="252"/>
      <c r="DPC18" s="252"/>
      <c r="DPD18" s="252"/>
      <c r="DPE18" s="252"/>
      <c r="DPF18" s="252"/>
      <c r="DPG18" s="252"/>
      <c r="DPH18" s="252"/>
      <c r="DPI18" s="252"/>
      <c r="DPJ18" s="252"/>
      <c r="DPK18" s="252"/>
      <c r="DPL18" s="252"/>
      <c r="DPM18" s="252"/>
      <c r="DPN18" s="252"/>
      <c r="DPO18" s="252"/>
      <c r="DPP18" s="252"/>
      <c r="DPQ18" s="252"/>
      <c r="DPR18" s="252"/>
      <c r="DPS18" s="252"/>
      <c r="DPT18" s="252"/>
      <c r="DPU18" s="252"/>
      <c r="DPV18" s="252"/>
      <c r="DPW18" s="252"/>
      <c r="DPX18" s="252"/>
      <c r="DPY18" s="252"/>
      <c r="DPZ18" s="252"/>
      <c r="DQA18" s="252"/>
      <c r="DQB18" s="252"/>
      <c r="DQC18" s="252"/>
      <c r="DQD18" s="252"/>
      <c r="DQE18" s="252"/>
      <c r="DQF18" s="252"/>
      <c r="DQG18" s="252"/>
      <c r="DQH18" s="252"/>
      <c r="DQI18" s="252"/>
      <c r="DQJ18" s="252"/>
      <c r="DQK18" s="252"/>
      <c r="DQL18" s="252"/>
      <c r="DQM18" s="252"/>
      <c r="DQN18" s="252"/>
      <c r="DQO18" s="252"/>
      <c r="DQP18" s="252"/>
      <c r="DQQ18" s="252"/>
      <c r="DQR18" s="252"/>
      <c r="DQS18" s="252"/>
      <c r="DQT18" s="252"/>
      <c r="DQU18" s="252"/>
      <c r="DQV18" s="252"/>
      <c r="DQW18" s="252"/>
      <c r="DQX18" s="252"/>
      <c r="DQY18" s="252"/>
      <c r="DQZ18" s="252"/>
      <c r="DRA18" s="252"/>
      <c r="DRB18" s="252"/>
      <c r="DRC18" s="252"/>
      <c r="DRD18" s="252"/>
      <c r="DRE18" s="252"/>
      <c r="DRF18" s="252"/>
      <c r="DRG18" s="252"/>
      <c r="DRH18" s="252"/>
      <c r="DRI18" s="252"/>
      <c r="DRJ18" s="252"/>
      <c r="DRK18" s="252"/>
      <c r="DRL18" s="252"/>
      <c r="DRM18" s="252"/>
      <c r="DRN18" s="252"/>
      <c r="DRO18" s="252"/>
      <c r="DRP18" s="252"/>
      <c r="DRQ18" s="252"/>
      <c r="DRR18" s="252"/>
      <c r="DRS18" s="252"/>
      <c r="DRT18" s="252"/>
      <c r="DRU18" s="252"/>
      <c r="DRV18" s="252"/>
      <c r="DRW18" s="252"/>
      <c r="DRX18" s="252"/>
      <c r="DRY18" s="252"/>
      <c r="DRZ18" s="252"/>
      <c r="DSA18" s="252"/>
      <c r="DSB18" s="252"/>
      <c r="DSC18" s="252"/>
      <c r="DSD18" s="252"/>
      <c r="DSE18" s="252"/>
      <c r="DSF18" s="252"/>
      <c r="DSG18" s="252"/>
      <c r="DSH18" s="252"/>
      <c r="DSI18" s="252"/>
      <c r="DSJ18" s="252"/>
      <c r="DSK18" s="252"/>
      <c r="DSL18" s="252"/>
      <c r="DSM18" s="252"/>
      <c r="DSN18" s="252"/>
      <c r="DSO18" s="252"/>
      <c r="DSP18" s="252"/>
      <c r="DSQ18" s="252"/>
      <c r="DSR18" s="252"/>
      <c r="DSS18" s="252"/>
      <c r="DST18" s="252"/>
      <c r="DSU18" s="252"/>
      <c r="DSV18" s="252"/>
      <c r="DSW18" s="252"/>
      <c r="DSX18" s="252"/>
      <c r="DSY18" s="252"/>
      <c r="DSZ18" s="252"/>
      <c r="DTA18" s="252"/>
      <c r="DTB18" s="252"/>
      <c r="DTC18" s="252"/>
      <c r="DTD18" s="252"/>
      <c r="DTE18" s="252"/>
      <c r="DTF18" s="252"/>
      <c r="DTG18" s="252"/>
      <c r="DTH18" s="252"/>
      <c r="DTI18" s="252"/>
      <c r="DTJ18" s="252"/>
      <c r="DTK18" s="252"/>
      <c r="DTL18" s="252"/>
      <c r="DTM18" s="252"/>
      <c r="DTN18" s="252"/>
      <c r="DTO18" s="252"/>
      <c r="DTP18" s="252"/>
      <c r="DTQ18" s="252"/>
      <c r="DTR18" s="252"/>
      <c r="DTS18" s="252"/>
      <c r="DTT18" s="252"/>
      <c r="DTU18" s="252"/>
      <c r="DTV18" s="252"/>
      <c r="DTW18" s="252"/>
      <c r="DTX18" s="252"/>
      <c r="DTY18" s="252"/>
      <c r="DTZ18" s="252"/>
      <c r="DUA18" s="252"/>
      <c r="DUB18" s="252"/>
      <c r="DUC18" s="252"/>
      <c r="DUD18" s="252"/>
      <c r="DUE18" s="252"/>
      <c r="DUF18" s="252"/>
      <c r="DUG18" s="252"/>
      <c r="DUH18" s="252"/>
      <c r="DUI18" s="252"/>
      <c r="DUJ18" s="252"/>
      <c r="DUK18" s="252"/>
      <c r="DUL18" s="252"/>
      <c r="DUM18" s="252"/>
      <c r="DUN18" s="252"/>
      <c r="DUO18" s="252"/>
      <c r="DUP18" s="252"/>
      <c r="DUQ18" s="252"/>
      <c r="DUR18" s="252"/>
      <c r="DUS18" s="252"/>
      <c r="DUT18" s="252"/>
      <c r="DUU18" s="252"/>
      <c r="DUV18" s="252"/>
      <c r="DUW18" s="252"/>
      <c r="DUX18" s="252"/>
      <c r="DUY18" s="252"/>
      <c r="DUZ18" s="252"/>
      <c r="DVA18" s="252"/>
      <c r="DVB18" s="252"/>
      <c r="DVC18" s="252"/>
      <c r="DVD18" s="252"/>
      <c r="DVE18" s="252"/>
      <c r="DVF18" s="252"/>
      <c r="DVG18" s="252"/>
      <c r="DVH18" s="252"/>
      <c r="DVI18" s="252"/>
      <c r="DVJ18" s="252"/>
      <c r="DVK18" s="252"/>
      <c r="DVL18" s="252"/>
      <c r="DVM18" s="252"/>
      <c r="DVN18" s="252"/>
      <c r="DVO18" s="252"/>
      <c r="DVP18" s="252"/>
      <c r="DVQ18" s="252"/>
      <c r="DVR18" s="252"/>
      <c r="DVS18" s="252"/>
      <c r="DVT18" s="252"/>
      <c r="DVU18" s="252"/>
      <c r="DVV18" s="252"/>
      <c r="DVW18" s="252"/>
      <c r="DVX18" s="252"/>
      <c r="DVY18" s="252"/>
      <c r="DVZ18" s="252"/>
      <c r="DWA18" s="252"/>
      <c r="DWB18" s="252"/>
      <c r="DWC18" s="252"/>
      <c r="DWD18" s="252"/>
      <c r="DWE18" s="252"/>
      <c r="DWF18" s="252"/>
      <c r="DWG18" s="252"/>
      <c r="DWH18" s="252"/>
      <c r="DWI18" s="252"/>
      <c r="DWJ18" s="252"/>
      <c r="DWK18" s="252"/>
      <c r="DWL18" s="252"/>
      <c r="DWM18" s="252"/>
      <c r="DWN18" s="252"/>
      <c r="DWO18" s="252"/>
      <c r="DWP18" s="252"/>
      <c r="DWQ18" s="252"/>
      <c r="DWR18" s="252"/>
      <c r="DWS18" s="252"/>
      <c r="DWT18" s="252"/>
      <c r="DWU18" s="252"/>
      <c r="DWV18" s="252"/>
      <c r="DWW18" s="252"/>
      <c r="DWX18" s="252"/>
      <c r="DWY18" s="252"/>
      <c r="DWZ18" s="252"/>
      <c r="DXA18" s="252"/>
      <c r="DXB18" s="252"/>
      <c r="DXC18" s="252"/>
      <c r="DXD18" s="252"/>
      <c r="DXE18" s="252"/>
      <c r="DXF18" s="252"/>
      <c r="DXG18" s="252"/>
      <c r="DXH18" s="252"/>
      <c r="DXI18" s="252"/>
      <c r="DXJ18" s="252"/>
      <c r="DXK18" s="252"/>
      <c r="DXL18" s="252"/>
      <c r="DXM18" s="252"/>
      <c r="DXN18" s="252"/>
      <c r="DXO18" s="252"/>
      <c r="DXP18" s="252"/>
      <c r="DXQ18" s="252"/>
      <c r="DXR18" s="252"/>
      <c r="DXS18" s="252"/>
      <c r="DXT18" s="252"/>
      <c r="DXU18" s="252"/>
      <c r="DXV18" s="252"/>
      <c r="DXW18" s="252"/>
      <c r="DXX18" s="252"/>
      <c r="DXY18" s="252"/>
      <c r="DXZ18" s="252"/>
      <c r="DYA18" s="252"/>
      <c r="DYB18" s="252"/>
      <c r="DYC18" s="252"/>
      <c r="DYD18" s="252"/>
      <c r="DYE18" s="252"/>
      <c r="DYF18" s="252"/>
      <c r="DYG18" s="252"/>
      <c r="DYH18" s="252"/>
      <c r="DYI18" s="252"/>
      <c r="DYJ18" s="252"/>
      <c r="DYK18" s="252"/>
      <c r="DYL18" s="252"/>
      <c r="DYM18" s="252"/>
      <c r="DYN18" s="252"/>
      <c r="DYO18" s="252"/>
      <c r="DYP18" s="252"/>
      <c r="DYQ18" s="252"/>
      <c r="DYR18" s="252"/>
      <c r="DYS18" s="252"/>
      <c r="DYT18" s="252"/>
      <c r="DYU18" s="252"/>
      <c r="DYV18" s="252"/>
      <c r="DYW18" s="252"/>
      <c r="DYX18" s="252"/>
      <c r="DYY18" s="252"/>
      <c r="DYZ18" s="252"/>
      <c r="DZA18" s="252"/>
      <c r="DZB18" s="252"/>
      <c r="DZC18" s="252"/>
      <c r="DZD18" s="252"/>
      <c r="DZE18" s="252"/>
      <c r="DZF18" s="252"/>
      <c r="DZG18" s="252"/>
      <c r="DZH18" s="252"/>
      <c r="DZI18" s="252"/>
      <c r="DZJ18" s="252"/>
      <c r="DZK18" s="252"/>
      <c r="DZL18" s="252"/>
      <c r="DZM18" s="252"/>
      <c r="DZN18" s="252"/>
      <c r="DZO18" s="252"/>
      <c r="DZP18" s="252"/>
      <c r="DZQ18" s="252"/>
      <c r="DZR18" s="252"/>
      <c r="DZS18" s="252"/>
      <c r="DZT18" s="252"/>
      <c r="DZU18" s="252"/>
      <c r="DZV18" s="252"/>
      <c r="DZW18" s="252"/>
      <c r="DZX18" s="252"/>
      <c r="DZY18" s="252"/>
      <c r="DZZ18" s="252"/>
      <c r="EAA18" s="252"/>
      <c r="EAB18" s="252"/>
      <c r="EAC18" s="252"/>
      <c r="EAD18" s="252"/>
      <c r="EAE18" s="252"/>
      <c r="EAF18" s="252"/>
      <c r="EAG18" s="252"/>
      <c r="EAH18" s="252"/>
      <c r="EAI18" s="252"/>
      <c r="EAJ18" s="252"/>
      <c r="EAK18" s="252"/>
      <c r="EAL18" s="252"/>
      <c r="EAM18" s="252"/>
      <c r="EAN18" s="252"/>
      <c r="EAO18" s="252"/>
      <c r="EAP18" s="252"/>
      <c r="EAQ18" s="252"/>
      <c r="EAR18" s="252"/>
      <c r="EAS18" s="252"/>
      <c r="EAT18" s="252"/>
      <c r="EAU18" s="252"/>
      <c r="EAV18" s="252"/>
      <c r="EAW18" s="252"/>
      <c r="EAX18" s="252"/>
      <c r="EAY18" s="252"/>
      <c r="EAZ18" s="252"/>
      <c r="EBA18" s="252"/>
      <c r="EBB18" s="252"/>
      <c r="EBC18" s="252"/>
      <c r="EBD18" s="252"/>
      <c r="EBE18" s="252"/>
      <c r="EBF18" s="252"/>
      <c r="EBG18" s="252"/>
      <c r="EBH18" s="252"/>
      <c r="EBI18" s="252"/>
      <c r="EBJ18" s="252"/>
      <c r="EBK18" s="252"/>
      <c r="EBL18" s="252"/>
      <c r="EBM18" s="252"/>
      <c r="EBN18" s="252"/>
      <c r="EBO18" s="252"/>
      <c r="EBP18" s="252"/>
      <c r="EBQ18" s="252"/>
      <c r="EBR18" s="252"/>
      <c r="EBS18" s="252"/>
      <c r="EBT18" s="252"/>
      <c r="EBU18" s="252"/>
      <c r="EBV18" s="252"/>
      <c r="EBW18" s="252"/>
      <c r="EBX18" s="252"/>
      <c r="EBY18" s="252"/>
      <c r="EBZ18" s="252"/>
      <c r="ECA18" s="252"/>
      <c r="ECB18" s="252"/>
      <c r="ECC18" s="252"/>
      <c r="ECD18" s="252"/>
      <c r="ECE18" s="252"/>
      <c r="ECF18" s="252"/>
      <c r="ECG18" s="252"/>
      <c r="ECH18" s="252"/>
      <c r="ECI18" s="252"/>
      <c r="ECJ18" s="252"/>
      <c r="ECK18" s="252"/>
      <c r="ECL18" s="252"/>
      <c r="ECM18" s="252"/>
      <c r="ECN18" s="252"/>
      <c r="ECO18" s="252"/>
      <c r="ECP18" s="252"/>
      <c r="ECQ18" s="252"/>
      <c r="ECR18" s="252"/>
      <c r="ECS18" s="252"/>
      <c r="ECT18" s="252"/>
      <c r="ECU18" s="252"/>
      <c r="ECV18" s="252"/>
      <c r="ECW18" s="252"/>
      <c r="ECX18" s="252"/>
      <c r="ECY18" s="252"/>
      <c r="ECZ18" s="252"/>
      <c r="EDA18" s="252"/>
      <c r="EDB18" s="252"/>
      <c r="EDC18" s="252"/>
      <c r="EDD18" s="252"/>
      <c r="EDE18" s="252"/>
      <c r="EDF18" s="252"/>
      <c r="EDG18" s="252"/>
      <c r="EDH18" s="252"/>
      <c r="EDI18" s="252"/>
      <c r="EDJ18" s="252"/>
      <c r="EDK18" s="252"/>
      <c r="EDL18" s="252"/>
      <c r="EDM18" s="252"/>
      <c r="EDN18" s="252"/>
      <c r="EDO18" s="252"/>
      <c r="EDP18" s="252"/>
      <c r="EDQ18" s="252"/>
      <c r="EDR18" s="252"/>
      <c r="EDS18" s="252"/>
      <c r="EDT18" s="252"/>
      <c r="EDU18" s="252"/>
      <c r="EDV18" s="252"/>
      <c r="EDW18" s="252"/>
      <c r="EDX18" s="252"/>
      <c r="EDY18" s="252"/>
      <c r="EDZ18" s="252"/>
      <c r="EEA18" s="252"/>
      <c r="EEB18" s="252"/>
      <c r="EEC18" s="252"/>
      <c r="EED18" s="252"/>
      <c r="EEE18" s="252"/>
      <c r="EEF18" s="252"/>
      <c r="EEG18" s="252"/>
      <c r="EEH18" s="252"/>
      <c r="EEI18" s="252"/>
      <c r="EEJ18" s="252"/>
      <c r="EEK18" s="252"/>
      <c r="EEL18" s="252"/>
      <c r="EEM18" s="252"/>
      <c r="EEN18" s="252"/>
      <c r="EEO18" s="252"/>
      <c r="EEP18" s="252"/>
      <c r="EEQ18" s="252"/>
      <c r="EER18" s="252"/>
      <c r="EES18" s="252"/>
      <c r="EET18" s="252"/>
      <c r="EEU18" s="252"/>
      <c r="EEV18" s="252"/>
      <c r="EEW18" s="252"/>
      <c r="EEX18" s="252"/>
      <c r="EEY18" s="252"/>
      <c r="EEZ18" s="252"/>
      <c r="EFA18" s="252"/>
      <c r="EFB18" s="252"/>
      <c r="EFC18" s="252"/>
      <c r="EFD18" s="252"/>
      <c r="EFE18" s="252"/>
      <c r="EFF18" s="252"/>
      <c r="EFG18" s="252"/>
      <c r="EFH18" s="252"/>
      <c r="EFI18" s="252"/>
      <c r="EFJ18" s="252"/>
      <c r="EFK18" s="252"/>
      <c r="EFL18" s="252"/>
      <c r="EFM18" s="252"/>
      <c r="EFN18" s="252"/>
      <c r="EFO18" s="252"/>
      <c r="EFP18" s="252"/>
      <c r="EFQ18" s="252"/>
      <c r="EFR18" s="252"/>
      <c r="EFS18" s="252"/>
      <c r="EFT18" s="252"/>
      <c r="EFU18" s="252"/>
      <c r="EFV18" s="252"/>
      <c r="EFW18" s="252"/>
      <c r="EFX18" s="252"/>
      <c r="EFY18" s="252"/>
      <c r="EFZ18" s="252"/>
      <c r="EGA18" s="252"/>
      <c r="EGB18" s="252"/>
      <c r="EGC18" s="252"/>
      <c r="EGD18" s="252"/>
      <c r="EGE18" s="252"/>
      <c r="EGF18" s="252"/>
      <c r="EGG18" s="252"/>
      <c r="EGH18" s="252"/>
      <c r="EGI18" s="252"/>
      <c r="EGJ18" s="252"/>
      <c r="EGK18" s="252"/>
      <c r="EGL18" s="252"/>
      <c r="EGM18" s="252"/>
      <c r="EGN18" s="252"/>
      <c r="EGO18" s="252"/>
      <c r="EGP18" s="252"/>
      <c r="EGQ18" s="252"/>
      <c r="EGR18" s="252"/>
      <c r="EGS18" s="252"/>
      <c r="EGT18" s="252"/>
      <c r="EGU18" s="252"/>
      <c r="EGV18" s="252"/>
      <c r="EGW18" s="252"/>
      <c r="EGX18" s="252"/>
      <c r="EGY18" s="252"/>
      <c r="EGZ18" s="252"/>
      <c r="EHA18" s="252"/>
      <c r="EHB18" s="252"/>
      <c r="EHC18" s="252"/>
      <c r="EHD18" s="252"/>
      <c r="EHE18" s="252"/>
      <c r="EHF18" s="252"/>
      <c r="EHG18" s="252"/>
      <c r="EHH18" s="252"/>
      <c r="EHI18" s="252"/>
      <c r="EHJ18" s="252"/>
      <c r="EHK18" s="252"/>
      <c r="EHL18" s="252"/>
      <c r="EHM18" s="252"/>
      <c r="EHN18" s="252"/>
      <c r="EHO18" s="252"/>
      <c r="EHP18" s="252"/>
      <c r="EHQ18" s="252"/>
      <c r="EHR18" s="252"/>
      <c r="EHS18" s="252"/>
      <c r="EHT18" s="252"/>
      <c r="EHU18" s="252"/>
      <c r="EHV18" s="252"/>
      <c r="EHW18" s="252"/>
      <c r="EHX18" s="252"/>
      <c r="EHY18" s="252"/>
      <c r="EHZ18" s="252"/>
      <c r="EIA18" s="252"/>
      <c r="EIB18" s="252"/>
      <c r="EIC18" s="252"/>
      <c r="EID18" s="252"/>
      <c r="EIE18" s="252"/>
      <c r="EIF18" s="252"/>
      <c r="EIG18" s="252"/>
      <c r="EIH18" s="252"/>
      <c r="EII18" s="252"/>
      <c r="EIJ18" s="252"/>
      <c r="EIK18" s="252"/>
      <c r="EIL18" s="252"/>
      <c r="EIM18" s="252"/>
      <c r="EIN18" s="252"/>
      <c r="EIO18" s="252"/>
      <c r="EIP18" s="252"/>
      <c r="EIQ18" s="252"/>
      <c r="EIR18" s="252"/>
      <c r="EIS18" s="252"/>
      <c r="EIT18" s="252"/>
      <c r="EIU18" s="252"/>
      <c r="EIV18" s="252"/>
      <c r="EIW18" s="252"/>
      <c r="EIX18" s="252"/>
      <c r="EIY18" s="252"/>
      <c r="EIZ18" s="252"/>
      <c r="EJA18" s="252"/>
      <c r="EJB18" s="252"/>
      <c r="EJC18" s="252"/>
      <c r="EJD18" s="252"/>
      <c r="EJE18" s="252"/>
      <c r="EJF18" s="252"/>
      <c r="EJG18" s="252"/>
      <c r="EJH18" s="252"/>
      <c r="EJI18" s="252"/>
      <c r="EJJ18" s="252"/>
      <c r="EJK18" s="252"/>
      <c r="EJL18" s="252"/>
      <c r="EJM18" s="252"/>
      <c r="EJN18" s="252"/>
      <c r="EJO18" s="252"/>
      <c r="EJP18" s="252"/>
      <c r="EJQ18" s="252"/>
      <c r="EJR18" s="252"/>
      <c r="EJS18" s="252"/>
      <c r="EJT18" s="252"/>
      <c r="EJU18" s="252"/>
      <c r="EJV18" s="252"/>
      <c r="EJW18" s="252"/>
      <c r="EJX18" s="252"/>
      <c r="EJY18" s="252"/>
      <c r="EJZ18" s="252"/>
      <c r="EKA18" s="252"/>
      <c r="EKB18" s="252"/>
      <c r="EKC18" s="252"/>
      <c r="EKD18" s="252"/>
      <c r="EKE18" s="252"/>
      <c r="EKF18" s="252"/>
      <c r="EKG18" s="252"/>
      <c r="EKH18" s="252"/>
      <c r="EKI18" s="252"/>
      <c r="EKJ18" s="252"/>
      <c r="EKK18" s="252"/>
      <c r="EKL18" s="252"/>
      <c r="EKM18" s="252"/>
      <c r="EKN18" s="252"/>
      <c r="EKO18" s="252"/>
      <c r="EKP18" s="252"/>
      <c r="EKQ18" s="252"/>
      <c r="EKR18" s="252"/>
      <c r="EKS18" s="252"/>
      <c r="EKT18" s="252"/>
      <c r="EKU18" s="252"/>
      <c r="EKV18" s="252"/>
      <c r="EKW18" s="252"/>
      <c r="EKX18" s="252"/>
      <c r="EKY18" s="252"/>
      <c r="EKZ18" s="252"/>
      <c r="ELA18" s="252"/>
      <c r="ELB18" s="252"/>
      <c r="ELC18" s="252"/>
      <c r="ELD18" s="252"/>
      <c r="ELE18" s="252"/>
      <c r="ELF18" s="252"/>
      <c r="ELG18" s="252"/>
      <c r="ELH18" s="252"/>
      <c r="ELI18" s="252"/>
      <c r="ELJ18" s="252"/>
      <c r="ELK18" s="252"/>
      <c r="ELL18" s="252"/>
      <c r="ELM18" s="252"/>
      <c r="ELN18" s="252"/>
      <c r="ELO18" s="252"/>
      <c r="ELP18" s="252"/>
      <c r="ELQ18" s="252"/>
      <c r="ELR18" s="252"/>
      <c r="ELS18" s="252"/>
      <c r="ELT18" s="252"/>
      <c r="ELU18" s="252"/>
      <c r="ELV18" s="252"/>
      <c r="ELW18" s="252"/>
      <c r="ELX18" s="252"/>
      <c r="ELY18" s="252"/>
      <c r="ELZ18" s="252"/>
      <c r="EMA18" s="252"/>
      <c r="EMB18" s="252"/>
      <c r="EMC18" s="252"/>
      <c r="EMD18" s="252"/>
      <c r="EME18" s="252"/>
      <c r="EMF18" s="252"/>
      <c r="EMG18" s="252"/>
      <c r="EMH18" s="252"/>
      <c r="EMI18" s="252"/>
      <c r="EMJ18" s="252"/>
      <c r="EMK18" s="252"/>
      <c r="EML18" s="252"/>
      <c r="EMM18" s="252"/>
      <c r="EMN18" s="252"/>
      <c r="EMO18" s="252"/>
      <c r="EMP18" s="252"/>
      <c r="EMQ18" s="252"/>
      <c r="EMR18" s="252"/>
      <c r="EMS18" s="252"/>
      <c r="EMT18" s="252"/>
      <c r="EMU18" s="252"/>
      <c r="EMV18" s="252"/>
      <c r="EMW18" s="252"/>
      <c r="EMX18" s="252"/>
      <c r="EMY18" s="252"/>
      <c r="EMZ18" s="252"/>
      <c r="ENA18" s="252"/>
      <c r="ENB18" s="252"/>
      <c r="ENC18" s="252"/>
      <c r="END18" s="252"/>
      <c r="ENE18" s="252"/>
      <c r="ENF18" s="252"/>
      <c r="ENG18" s="252"/>
      <c r="ENH18" s="252"/>
      <c r="ENI18" s="252"/>
      <c r="ENJ18" s="252"/>
      <c r="ENK18" s="252"/>
      <c r="ENL18" s="252"/>
      <c r="ENM18" s="252"/>
      <c r="ENN18" s="252"/>
      <c r="ENO18" s="252"/>
      <c r="ENP18" s="252"/>
      <c r="ENQ18" s="252"/>
      <c r="ENR18" s="252"/>
      <c r="ENS18" s="252"/>
      <c r="ENT18" s="252"/>
      <c r="ENU18" s="252"/>
      <c r="ENV18" s="252"/>
      <c r="ENW18" s="252"/>
      <c r="ENX18" s="252"/>
      <c r="ENY18" s="252"/>
      <c r="ENZ18" s="252"/>
      <c r="EOA18" s="252"/>
      <c r="EOB18" s="252"/>
      <c r="EOC18" s="252"/>
      <c r="EOD18" s="252"/>
      <c r="EOE18" s="252"/>
      <c r="EOF18" s="252"/>
      <c r="EOG18" s="252"/>
      <c r="EOH18" s="252"/>
      <c r="EOI18" s="252"/>
      <c r="EOJ18" s="252"/>
      <c r="EOK18" s="252"/>
      <c r="EOL18" s="252"/>
      <c r="EOM18" s="252"/>
      <c r="EON18" s="252"/>
      <c r="EOO18" s="252"/>
      <c r="EOP18" s="252"/>
      <c r="EOQ18" s="252"/>
      <c r="EOR18" s="252"/>
      <c r="EOS18" s="252"/>
      <c r="EOT18" s="252"/>
      <c r="EOU18" s="252"/>
      <c r="EOV18" s="252"/>
      <c r="EOW18" s="252"/>
      <c r="EOX18" s="252"/>
      <c r="EOY18" s="252"/>
      <c r="EOZ18" s="252"/>
      <c r="EPA18" s="252"/>
      <c r="EPB18" s="252"/>
      <c r="EPC18" s="252"/>
      <c r="EPD18" s="252"/>
      <c r="EPE18" s="252"/>
      <c r="EPF18" s="252"/>
      <c r="EPG18" s="252"/>
      <c r="EPH18" s="252"/>
      <c r="EPI18" s="252"/>
      <c r="EPJ18" s="252"/>
      <c r="EPK18" s="252"/>
      <c r="EPL18" s="252"/>
      <c r="EPM18" s="252"/>
      <c r="EPN18" s="252"/>
      <c r="EPO18" s="252"/>
      <c r="EPP18" s="252"/>
      <c r="EPQ18" s="252"/>
      <c r="EPR18" s="252"/>
      <c r="EPS18" s="252"/>
      <c r="EPT18" s="252"/>
      <c r="EPU18" s="252"/>
      <c r="EPV18" s="252"/>
      <c r="EPW18" s="252"/>
      <c r="EPX18" s="252"/>
      <c r="EPY18" s="252"/>
      <c r="EPZ18" s="252"/>
      <c r="EQA18" s="252"/>
      <c r="EQB18" s="252"/>
      <c r="EQC18" s="252"/>
      <c r="EQD18" s="252"/>
      <c r="EQE18" s="252"/>
      <c r="EQF18" s="252"/>
      <c r="EQG18" s="252"/>
      <c r="EQH18" s="252"/>
      <c r="EQI18" s="252"/>
      <c r="EQJ18" s="252"/>
      <c r="EQK18" s="252"/>
      <c r="EQL18" s="252"/>
      <c r="EQM18" s="252"/>
      <c r="EQN18" s="252"/>
      <c r="EQO18" s="252"/>
      <c r="EQP18" s="252"/>
      <c r="EQQ18" s="252"/>
      <c r="EQR18" s="252"/>
      <c r="EQS18" s="252"/>
      <c r="EQT18" s="252"/>
      <c r="EQU18" s="252"/>
      <c r="EQV18" s="252"/>
      <c r="EQW18" s="252"/>
      <c r="EQX18" s="252"/>
      <c r="EQY18" s="252"/>
      <c r="EQZ18" s="252"/>
      <c r="ERA18" s="252"/>
      <c r="ERB18" s="252"/>
      <c r="ERC18" s="252"/>
      <c r="ERD18" s="252"/>
      <c r="ERE18" s="252"/>
      <c r="ERF18" s="252"/>
      <c r="ERG18" s="252"/>
      <c r="ERH18" s="252"/>
      <c r="ERI18" s="252"/>
      <c r="ERJ18" s="252"/>
      <c r="ERK18" s="252"/>
      <c r="ERL18" s="252"/>
      <c r="ERM18" s="252"/>
      <c r="ERN18" s="252"/>
      <c r="ERO18" s="252"/>
      <c r="ERP18" s="252"/>
      <c r="ERQ18" s="252"/>
      <c r="ERR18" s="252"/>
      <c r="ERS18" s="252"/>
      <c r="ERT18" s="252"/>
      <c r="ERU18" s="252"/>
      <c r="ERV18" s="252"/>
      <c r="ERW18" s="252"/>
      <c r="ERX18" s="252"/>
      <c r="ERY18" s="252"/>
      <c r="ERZ18" s="252"/>
      <c r="ESA18" s="252"/>
      <c r="ESB18" s="252"/>
      <c r="ESC18" s="252"/>
      <c r="ESD18" s="252"/>
      <c r="ESE18" s="252"/>
      <c r="ESF18" s="252"/>
      <c r="ESG18" s="252"/>
      <c r="ESH18" s="252"/>
      <c r="ESI18" s="252"/>
      <c r="ESJ18" s="252"/>
      <c r="ESK18" s="252"/>
      <c r="ESL18" s="252"/>
      <c r="ESM18" s="252"/>
      <c r="ESN18" s="252"/>
      <c r="ESO18" s="252"/>
      <c r="ESP18" s="252"/>
      <c r="ESQ18" s="252"/>
      <c r="ESR18" s="252"/>
      <c r="ESS18" s="252"/>
      <c r="EST18" s="252"/>
      <c r="ESU18" s="252"/>
      <c r="ESV18" s="252"/>
      <c r="ESW18" s="252"/>
      <c r="ESX18" s="252"/>
      <c r="ESY18" s="252"/>
      <c r="ESZ18" s="252"/>
      <c r="ETA18" s="252"/>
      <c r="ETB18" s="252"/>
      <c r="ETC18" s="252"/>
      <c r="ETD18" s="252"/>
      <c r="ETE18" s="252"/>
      <c r="ETF18" s="252"/>
      <c r="ETG18" s="252"/>
      <c r="ETH18" s="252"/>
      <c r="ETI18" s="252"/>
      <c r="ETJ18" s="252"/>
      <c r="ETK18" s="252"/>
      <c r="ETL18" s="252"/>
      <c r="ETM18" s="252"/>
      <c r="ETN18" s="252"/>
      <c r="ETO18" s="252"/>
      <c r="ETP18" s="252"/>
      <c r="ETQ18" s="252"/>
      <c r="ETR18" s="252"/>
      <c r="ETS18" s="252"/>
      <c r="ETT18" s="252"/>
      <c r="ETU18" s="252"/>
      <c r="ETV18" s="252"/>
      <c r="ETW18" s="252"/>
      <c r="ETX18" s="252"/>
      <c r="ETY18" s="252"/>
      <c r="ETZ18" s="252"/>
      <c r="EUA18" s="252"/>
      <c r="EUB18" s="252"/>
      <c r="EUC18" s="252"/>
      <c r="EUD18" s="252"/>
      <c r="EUE18" s="252"/>
      <c r="EUF18" s="252"/>
      <c r="EUG18" s="252"/>
      <c r="EUH18" s="252"/>
      <c r="EUI18" s="252"/>
      <c r="EUJ18" s="252"/>
      <c r="EUK18" s="252"/>
      <c r="EUL18" s="252"/>
      <c r="EUM18" s="252"/>
      <c r="EUN18" s="252"/>
      <c r="EUO18" s="252"/>
      <c r="EUP18" s="252"/>
      <c r="EUQ18" s="252"/>
      <c r="EUR18" s="252"/>
      <c r="EUS18" s="252"/>
      <c r="EUT18" s="252"/>
      <c r="EUU18" s="252"/>
      <c r="EUV18" s="252"/>
      <c r="EUW18" s="252"/>
      <c r="EUX18" s="252"/>
      <c r="EUY18" s="252"/>
      <c r="EUZ18" s="252"/>
      <c r="EVA18" s="252"/>
      <c r="EVB18" s="252"/>
      <c r="EVC18" s="252"/>
      <c r="EVD18" s="252"/>
      <c r="EVE18" s="252"/>
      <c r="EVF18" s="252"/>
      <c r="EVG18" s="252"/>
      <c r="EVH18" s="252"/>
      <c r="EVI18" s="252"/>
      <c r="EVJ18" s="252"/>
      <c r="EVK18" s="252"/>
      <c r="EVL18" s="252"/>
      <c r="EVM18" s="252"/>
      <c r="EVN18" s="252"/>
      <c r="EVO18" s="252"/>
      <c r="EVP18" s="252"/>
      <c r="EVQ18" s="252"/>
      <c r="EVR18" s="252"/>
      <c r="EVS18" s="252"/>
      <c r="EVT18" s="252"/>
      <c r="EVU18" s="252"/>
      <c r="EVV18" s="252"/>
      <c r="EVW18" s="252"/>
      <c r="EVX18" s="252"/>
      <c r="EVY18" s="252"/>
      <c r="EVZ18" s="252"/>
      <c r="EWA18" s="252"/>
      <c r="EWB18" s="252"/>
      <c r="EWC18" s="252"/>
      <c r="EWD18" s="252"/>
      <c r="EWE18" s="252"/>
      <c r="EWF18" s="252"/>
      <c r="EWG18" s="252"/>
      <c r="EWH18" s="252"/>
      <c r="EWI18" s="252"/>
      <c r="EWJ18" s="252"/>
      <c r="EWK18" s="252"/>
      <c r="EWL18" s="252"/>
      <c r="EWM18" s="252"/>
      <c r="EWN18" s="252"/>
      <c r="EWO18" s="252"/>
      <c r="EWP18" s="252"/>
      <c r="EWQ18" s="252"/>
      <c r="EWR18" s="252"/>
      <c r="EWS18" s="252"/>
      <c r="EWT18" s="252"/>
      <c r="EWU18" s="252"/>
      <c r="EWV18" s="252"/>
      <c r="EWW18" s="252"/>
      <c r="EWX18" s="252"/>
      <c r="EWY18" s="252"/>
      <c r="EWZ18" s="252"/>
      <c r="EXA18" s="252"/>
      <c r="EXB18" s="252"/>
      <c r="EXC18" s="252"/>
      <c r="EXD18" s="252"/>
      <c r="EXE18" s="252"/>
      <c r="EXF18" s="252"/>
      <c r="EXG18" s="252"/>
      <c r="EXH18" s="252"/>
      <c r="EXI18" s="252"/>
      <c r="EXJ18" s="252"/>
      <c r="EXK18" s="252"/>
      <c r="EXL18" s="252"/>
      <c r="EXM18" s="252"/>
      <c r="EXN18" s="252"/>
      <c r="EXO18" s="252"/>
      <c r="EXP18" s="252"/>
      <c r="EXQ18" s="252"/>
      <c r="EXR18" s="252"/>
      <c r="EXS18" s="252"/>
      <c r="EXT18" s="252"/>
      <c r="EXU18" s="252"/>
      <c r="EXV18" s="252"/>
      <c r="EXW18" s="252"/>
      <c r="EXX18" s="252"/>
      <c r="EXY18" s="252"/>
      <c r="EXZ18" s="252"/>
      <c r="EYA18" s="252"/>
      <c r="EYB18" s="252"/>
      <c r="EYC18" s="252"/>
      <c r="EYD18" s="252"/>
      <c r="EYE18" s="252"/>
      <c r="EYF18" s="252"/>
      <c r="EYG18" s="252"/>
      <c r="EYH18" s="252"/>
      <c r="EYI18" s="252"/>
      <c r="EYJ18" s="252"/>
      <c r="EYK18" s="252"/>
      <c r="EYL18" s="252"/>
      <c r="EYM18" s="252"/>
      <c r="EYN18" s="252"/>
      <c r="EYO18" s="252"/>
      <c r="EYP18" s="252"/>
      <c r="EYQ18" s="252"/>
      <c r="EYR18" s="252"/>
      <c r="EYS18" s="252"/>
      <c r="EYT18" s="252"/>
      <c r="EYU18" s="252"/>
      <c r="EYV18" s="252"/>
      <c r="EYW18" s="252"/>
      <c r="EYX18" s="252"/>
      <c r="EYY18" s="252"/>
      <c r="EYZ18" s="252"/>
      <c r="EZA18" s="252"/>
      <c r="EZB18" s="252"/>
      <c r="EZC18" s="252"/>
      <c r="EZD18" s="252"/>
      <c r="EZE18" s="252"/>
      <c r="EZF18" s="252"/>
      <c r="EZG18" s="252"/>
      <c r="EZH18" s="252"/>
      <c r="EZI18" s="252"/>
      <c r="EZJ18" s="252"/>
      <c r="EZK18" s="252"/>
      <c r="EZL18" s="252"/>
      <c r="EZM18" s="252"/>
      <c r="EZN18" s="252"/>
      <c r="EZO18" s="252"/>
      <c r="EZP18" s="252"/>
      <c r="EZQ18" s="252"/>
      <c r="EZR18" s="252"/>
      <c r="EZS18" s="252"/>
      <c r="EZT18" s="252"/>
      <c r="EZU18" s="252"/>
      <c r="EZV18" s="252"/>
      <c r="EZW18" s="252"/>
      <c r="EZX18" s="252"/>
      <c r="EZY18" s="252"/>
      <c r="EZZ18" s="252"/>
      <c r="FAA18" s="252"/>
      <c r="FAB18" s="252"/>
      <c r="FAC18" s="252"/>
      <c r="FAD18" s="252"/>
      <c r="FAE18" s="252"/>
      <c r="FAF18" s="252"/>
      <c r="FAG18" s="252"/>
      <c r="FAH18" s="252"/>
      <c r="FAI18" s="252"/>
      <c r="FAJ18" s="252"/>
      <c r="FAK18" s="252"/>
      <c r="FAL18" s="252"/>
      <c r="FAM18" s="252"/>
      <c r="FAN18" s="252"/>
      <c r="FAO18" s="252"/>
      <c r="FAP18" s="252"/>
      <c r="FAQ18" s="252"/>
      <c r="FAR18" s="252"/>
      <c r="FAS18" s="252"/>
      <c r="FAT18" s="252"/>
      <c r="FAU18" s="252"/>
      <c r="FAV18" s="252"/>
      <c r="FAW18" s="252"/>
      <c r="FAX18" s="252"/>
      <c r="FAY18" s="252"/>
      <c r="FAZ18" s="252"/>
      <c r="FBA18" s="252"/>
      <c r="FBB18" s="252"/>
      <c r="FBC18" s="252"/>
      <c r="FBD18" s="252"/>
      <c r="FBE18" s="252"/>
      <c r="FBF18" s="252"/>
      <c r="FBG18" s="252"/>
      <c r="FBH18" s="252"/>
      <c r="FBI18" s="252"/>
      <c r="FBJ18" s="252"/>
      <c r="FBK18" s="252"/>
      <c r="FBL18" s="252"/>
      <c r="FBM18" s="252"/>
      <c r="FBN18" s="252"/>
      <c r="FBO18" s="252"/>
      <c r="FBP18" s="252"/>
      <c r="FBQ18" s="252"/>
      <c r="FBR18" s="252"/>
      <c r="FBS18" s="252"/>
      <c r="FBT18" s="252"/>
      <c r="FBU18" s="252"/>
      <c r="FBV18" s="252"/>
      <c r="FBW18" s="252"/>
      <c r="FBX18" s="252"/>
      <c r="FBY18" s="252"/>
      <c r="FBZ18" s="252"/>
      <c r="FCA18" s="252"/>
      <c r="FCB18" s="252"/>
      <c r="FCC18" s="252"/>
      <c r="FCD18" s="252"/>
      <c r="FCE18" s="252"/>
      <c r="FCF18" s="252"/>
      <c r="FCG18" s="252"/>
      <c r="FCH18" s="252"/>
      <c r="FCI18" s="252"/>
      <c r="FCJ18" s="252"/>
      <c r="FCK18" s="252"/>
      <c r="FCL18" s="252"/>
      <c r="FCM18" s="252"/>
      <c r="FCN18" s="252"/>
      <c r="FCO18" s="252"/>
      <c r="FCP18" s="252"/>
      <c r="FCQ18" s="252"/>
      <c r="FCR18" s="252"/>
      <c r="FCS18" s="252"/>
      <c r="FCT18" s="252"/>
      <c r="FCU18" s="252"/>
      <c r="FCV18" s="252"/>
      <c r="FCW18" s="252"/>
      <c r="FCX18" s="252"/>
      <c r="FCY18" s="252"/>
      <c r="FCZ18" s="252"/>
      <c r="FDA18" s="252"/>
      <c r="FDB18" s="252"/>
      <c r="FDC18" s="252"/>
      <c r="FDD18" s="252"/>
      <c r="FDE18" s="252"/>
      <c r="FDF18" s="252"/>
      <c r="FDG18" s="252"/>
      <c r="FDH18" s="252"/>
      <c r="FDI18" s="252"/>
      <c r="FDJ18" s="252"/>
      <c r="FDK18" s="252"/>
      <c r="FDL18" s="252"/>
      <c r="FDM18" s="252"/>
      <c r="FDN18" s="252"/>
      <c r="FDO18" s="252"/>
      <c r="FDP18" s="252"/>
      <c r="FDQ18" s="252"/>
      <c r="FDR18" s="252"/>
      <c r="FDS18" s="252"/>
      <c r="FDT18" s="252"/>
      <c r="FDU18" s="252"/>
      <c r="FDV18" s="252"/>
      <c r="FDW18" s="252"/>
      <c r="FDX18" s="252"/>
      <c r="FDY18" s="252"/>
      <c r="FDZ18" s="252"/>
      <c r="FEA18" s="252"/>
      <c r="FEB18" s="252"/>
      <c r="FEC18" s="252"/>
      <c r="FED18" s="252"/>
      <c r="FEE18" s="252"/>
      <c r="FEF18" s="252"/>
      <c r="FEG18" s="252"/>
      <c r="FEH18" s="252"/>
      <c r="FEI18" s="252"/>
      <c r="FEJ18" s="252"/>
      <c r="FEK18" s="252"/>
      <c r="FEL18" s="252"/>
      <c r="FEM18" s="252"/>
      <c r="FEN18" s="252"/>
      <c r="FEO18" s="252"/>
      <c r="FEP18" s="252"/>
      <c r="FEQ18" s="252"/>
      <c r="FER18" s="252"/>
      <c r="FES18" s="252"/>
      <c r="FET18" s="252"/>
      <c r="FEU18" s="252"/>
      <c r="FEV18" s="252"/>
      <c r="FEW18" s="252"/>
      <c r="FEX18" s="252"/>
      <c r="FEY18" s="252"/>
      <c r="FEZ18" s="252"/>
      <c r="FFA18" s="252"/>
      <c r="FFB18" s="252"/>
      <c r="FFC18" s="252"/>
      <c r="FFD18" s="252"/>
      <c r="FFE18" s="252"/>
      <c r="FFF18" s="252"/>
      <c r="FFG18" s="252"/>
      <c r="FFH18" s="252"/>
      <c r="FFI18" s="252"/>
      <c r="FFJ18" s="252"/>
      <c r="FFK18" s="252"/>
      <c r="FFL18" s="252"/>
      <c r="FFM18" s="252"/>
      <c r="FFN18" s="252"/>
      <c r="FFO18" s="252"/>
      <c r="FFP18" s="252"/>
      <c r="FFQ18" s="252"/>
      <c r="FFR18" s="252"/>
      <c r="FFS18" s="252"/>
      <c r="FFT18" s="252"/>
      <c r="FFU18" s="252"/>
      <c r="FFV18" s="252"/>
      <c r="FFW18" s="252"/>
      <c r="FFX18" s="252"/>
      <c r="FFY18" s="252"/>
      <c r="FFZ18" s="252"/>
      <c r="FGA18" s="252"/>
      <c r="FGB18" s="252"/>
      <c r="FGC18" s="252"/>
      <c r="FGD18" s="252"/>
      <c r="FGE18" s="252"/>
      <c r="FGF18" s="252"/>
      <c r="FGG18" s="252"/>
      <c r="FGH18" s="252"/>
      <c r="FGI18" s="252"/>
      <c r="FGJ18" s="252"/>
      <c r="FGK18" s="252"/>
      <c r="FGL18" s="252"/>
      <c r="FGM18" s="252"/>
      <c r="FGN18" s="252"/>
      <c r="FGO18" s="252"/>
      <c r="FGP18" s="252"/>
      <c r="FGQ18" s="252"/>
      <c r="FGR18" s="252"/>
      <c r="FGS18" s="252"/>
      <c r="FGT18" s="252"/>
      <c r="FGU18" s="252"/>
      <c r="FGV18" s="252"/>
      <c r="FGW18" s="252"/>
      <c r="FGX18" s="252"/>
      <c r="FGY18" s="252"/>
      <c r="FGZ18" s="252"/>
      <c r="FHA18" s="252"/>
      <c r="FHB18" s="252"/>
      <c r="FHC18" s="252"/>
      <c r="FHD18" s="252"/>
      <c r="FHE18" s="252"/>
      <c r="FHF18" s="252"/>
      <c r="FHG18" s="252"/>
      <c r="FHH18" s="252"/>
      <c r="FHI18" s="252"/>
      <c r="FHJ18" s="252"/>
      <c r="FHK18" s="252"/>
      <c r="FHL18" s="252"/>
      <c r="FHM18" s="252"/>
      <c r="FHN18" s="252"/>
      <c r="FHO18" s="252"/>
      <c r="FHP18" s="252"/>
      <c r="FHQ18" s="252"/>
      <c r="FHR18" s="252"/>
      <c r="FHS18" s="252"/>
      <c r="FHT18" s="252"/>
      <c r="FHU18" s="252"/>
      <c r="FHV18" s="252"/>
      <c r="FHW18" s="252"/>
      <c r="FHX18" s="252"/>
      <c r="FHY18" s="252"/>
      <c r="FHZ18" s="252"/>
      <c r="FIA18" s="252"/>
      <c r="FIB18" s="252"/>
      <c r="FIC18" s="252"/>
      <c r="FID18" s="252"/>
      <c r="FIE18" s="252"/>
      <c r="FIF18" s="252"/>
      <c r="FIG18" s="252"/>
      <c r="FIH18" s="252"/>
      <c r="FII18" s="252"/>
      <c r="FIJ18" s="252"/>
      <c r="FIK18" s="252"/>
      <c r="FIL18" s="252"/>
      <c r="FIM18" s="252"/>
      <c r="FIN18" s="252"/>
      <c r="FIO18" s="252"/>
      <c r="FIP18" s="252"/>
      <c r="FIQ18" s="252"/>
      <c r="FIR18" s="252"/>
      <c r="FIS18" s="252"/>
      <c r="FIT18" s="252"/>
      <c r="FIU18" s="252"/>
      <c r="FIV18" s="252"/>
      <c r="FIW18" s="252"/>
      <c r="FIX18" s="252"/>
      <c r="FIY18" s="252"/>
      <c r="FIZ18" s="252"/>
      <c r="FJA18" s="252"/>
      <c r="FJB18" s="252"/>
      <c r="FJC18" s="252"/>
      <c r="FJD18" s="252"/>
      <c r="FJE18" s="252"/>
      <c r="FJF18" s="252"/>
      <c r="FJG18" s="252"/>
      <c r="FJH18" s="252"/>
      <c r="FJI18" s="252"/>
      <c r="FJJ18" s="252"/>
      <c r="FJK18" s="252"/>
      <c r="FJL18" s="252"/>
      <c r="FJM18" s="252"/>
      <c r="FJN18" s="252"/>
      <c r="FJO18" s="252"/>
      <c r="FJP18" s="252"/>
      <c r="FJQ18" s="252"/>
      <c r="FJR18" s="252"/>
      <c r="FJS18" s="252"/>
      <c r="FJT18" s="252"/>
      <c r="FJU18" s="252"/>
      <c r="FJV18" s="252"/>
      <c r="FJW18" s="252"/>
      <c r="FJX18" s="252"/>
      <c r="FJY18" s="252"/>
      <c r="FJZ18" s="252"/>
      <c r="FKA18" s="252"/>
      <c r="FKB18" s="252"/>
      <c r="FKC18" s="252"/>
      <c r="FKD18" s="252"/>
      <c r="FKE18" s="252"/>
      <c r="FKF18" s="252"/>
      <c r="FKG18" s="252"/>
      <c r="FKH18" s="252"/>
      <c r="FKI18" s="252"/>
      <c r="FKJ18" s="252"/>
      <c r="FKK18" s="252"/>
      <c r="FKL18" s="252"/>
      <c r="FKM18" s="252"/>
      <c r="FKN18" s="252"/>
      <c r="FKO18" s="252"/>
      <c r="FKP18" s="252"/>
      <c r="FKQ18" s="252"/>
      <c r="FKR18" s="252"/>
      <c r="FKS18" s="252"/>
      <c r="FKT18" s="252"/>
      <c r="FKU18" s="252"/>
      <c r="FKV18" s="252"/>
      <c r="FKW18" s="252"/>
      <c r="FKX18" s="252"/>
      <c r="FKY18" s="252"/>
      <c r="FKZ18" s="252"/>
      <c r="FLA18" s="252"/>
      <c r="FLB18" s="252"/>
      <c r="FLC18" s="252"/>
      <c r="FLD18" s="252"/>
      <c r="FLE18" s="252"/>
      <c r="FLF18" s="252"/>
      <c r="FLG18" s="252"/>
      <c r="FLH18" s="252"/>
      <c r="FLI18" s="252"/>
      <c r="FLJ18" s="252"/>
      <c r="FLK18" s="252"/>
      <c r="FLL18" s="252"/>
      <c r="FLM18" s="252"/>
      <c r="FLN18" s="252"/>
      <c r="FLO18" s="252"/>
      <c r="FLP18" s="252"/>
      <c r="FLQ18" s="252"/>
      <c r="FLR18" s="252"/>
      <c r="FLS18" s="252"/>
      <c r="FLT18" s="252"/>
      <c r="FLU18" s="252"/>
      <c r="FLV18" s="252"/>
      <c r="FLW18" s="252"/>
      <c r="FLX18" s="252"/>
      <c r="FLY18" s="252"/>
      <c r="FLZ18" s="252"/>
      <c r="FMA18" s="252"/>
      <c r="FMB18" s="252"/>
      <c r="FMC18" s="252"/>
      <c r="FMD18" s="252"/>
      <c r="FME18" s="252"/>
      <c r="FMF18" s="252"/>
      <c r="FMG18" s="252"/>
      <c r="FMH18" s="252"/>
      <c r="FMI18" s="252"/>
      <c r="FMJ18" s="252"/>
      <c r="FMK18" s="252"/>
      <c r="FML18" s="252"/>
      <c r="FMM18" s="252"/>
      <c r="FMN18" s="252"/>
      <c r="FMO18" s="252"/>
      <c r="FMP18" s="252"/>
      <c r="FMQ18" s="252"/>
      <c r="FMR18" s="252"/>
      <c r="FMS18" s="252"/>
      <c r="FMT18" s="252"/>
      <c r="FMU18" s="252"/>
      <c r="FMV18" s="252"/>
      <c r="FMW18" s="252"/>
      <c r="FMX18" s="252"/>
      <c r="FMY18" s="252"/>
      <c r="FMZ18" s="252"/>
      <c r="FNA18" s="252"/>
      <c r="FNB18" s="252"/>
      <c r="FNC18" s="252"/>
      <c r="FND18" s="252"/>
      <c r="FNE18" s="252"/>
      <c r="FNF18" s="252"/>
      <c r="FNG18" s="252"/>
      <c r="FNH18" s="252"/>
      <c r="FNI18" s="252"/>
      <c r="FNJ18" s="252"/>
      <c r="FNK18" s="252"/>
      <c r="FNL18" s="252"/>
      <c r="FNM18" s="252"/>
      <c r="FNN18" s="252"/>
      <c r="FNO18" s="252"/>
      <c r="FNP18" s="252"/>
      <c r="FNQ18" s="252"/>
      <c r="FNR18" s="252"/>
      <c r="FNS18" s="252"/>
      <c r="FNT18" s="252"/>
      <c r="FNU18" s="252"/>
      <c r="FNV18" s="252"/>
      <c r="FNW18" s="252"/>
      <c r="FNX18" s="252"/>
      <c r="FNY18" s="252"/>
      <c r="FNZ18" s="252"/>
      <c r="FOA18" s="252"/>
      <c r="FOB18" s="252"/>
      <c r="FOC18" s="252"/>
      <c r="FOD18" s="252"/>
      <c r="FOE18" s="252"/>
      <c r="FOF18" s="252"/>
      <c r="FOG18" s="252"/>
      <c r="FOH18" s="252"/>
      <c r="FOI18" s="252"/>
      <c r="FOJ18" s="252"/>
      <c r="FOK18" s="252"/>
      <c r="FOL18" s="252"/>
      <c r="FOM18" s="252"/>
      <c r="FON18" s="252"/>
      <c r="FOO18" s="252"/>
      <c r="FOP18" s="252"/>
      <c r="FOQ18" s="252"/>
      <c r="FOR18" s="252"/>
      <c r="FOS18" s="252"/>
      <c r="FOT18" s="252"/>
      <c r="FOU18" s="252"/>
      <c r="FOV18" s="252"/>
      <c r="FOW18" s="252"/>
      <c r="FOX18" s="252"/>
      <c r="FOY18" s="252"/>
      <c r="FOZ18" s="252"/>
      <c r="FPA18" s="252"/>
      <c r="FPB18" s="252"/>
      <c r="FPC18" s="252"/>
      <c r="FPD18" s="252"/>
      <c r="FPE18" s="252"/>
      <c r="FPF18" s="252"/>
      <c r="FPG18" s="252"/>
      <c r="FPH18" s="252"/>
      <c r="FPI18" s="252"/>
      <c r="FPJ18" s="252"/>
      <c r="FPK18" s="252"/>
      <c r="FPL18" s="252"/>
      <c r="FPM18" s="252"/>
      <c r="FPN18" s="252"/>
      <c r="FPO18" s="252"/>
      <c r="FPP18" s="252"/>
      <c r="FPQ18" s="252"/>
      <c r="FPR18" s="252"/>
      <c r="FPS18" s="252"/>
      <c r="FPT18" s="252"/>
      <c r="FPU18" s="252"/>
      <c r="FPV18" s="252"/>
      <c r="FPW18" s="252"/>
      <c r="FPX18" s="252"/>
      <c r="FPY18" s="252"/>
      <c r="FPZ18" s="252"/>
      <c r="FQA18" s="252"/>
      <c r="FQB18" s="252"/>
      <c r="FQC18" s="252"/>
      <c r="FQD18" s="252"/>
      <c r="FQE18" s="252"/>
      <c r="FQF18" s="252"/>
      <c r="FQG18" s="252"/>
      <c r="FQH18" s="252"/>
      <c r="FQI18" s="252"/>
      <c r="FQJ18" s="252"/>
      <c r="FQK18" s="252"/>
      <c r="FQL18" s="252"/>
      <c r="FQM18" s="252"/>
      <c r="FQN18" s="252"/>
      <c r="FQO18" s="252"/>
      <c r="FQP18" s="252"/>
      <c r="FQQ18" s="252"/>
      <c r="FQR18" s="252"/>
      <c r="FQS18" s="252"/>
      <c r="FQT18" s="252"/>
      <c r="FQU18" s="252"/>
      <c r="FQV18" s="252"/>
      <c r="FQW18" s="252"/>
      <c r="FQX18" s="252"/>
      <c r="FQY18" s="252"/>
      <c r="FQZ18" s="252"/>
      <c r="FRA18" s="252"/>
      <c r="FRB18" s="252"/>
      <c r="FRC18" s="252"/>
      <c r="FRD18" s="252"/>
      <c r="FRE18" s="252"/>
      <c r="FRF18" s="252"/>
      <c r="FRG18" s="252"/>
      <c r="FRH18" s="252"/>
      <c r="FRI18" s="252"/>
      <c r="FRJ18" s="252"/>
      <c r="FRK18" s="252"/>
      <c r="FRL18" s="252"/>
      <c r="FRM18" s="252"/>
      <c r="FRN18" s="252"/>
      <c r="FRO18" s="252"/>
      <c r="FRP18" s="252"/>
      <c r="FRQ18" s="252"/>
      <c r="FRR18" s="252"/>
      <c r="FRS18" s="252"/>
      <c r="FRT18" s="252"/>
      <c r="FRU18" s="252"/>
      <c r="FRV18" s="252"/>
      <c r="FRW18" s="252"/>
      <c r="FRX18" s="252"/>
      <c r="FRY18" s="252"/>
      <c r="FRZ18" s="252"/>
      <c r="FSA18" s="252"/>
      <c r="FSB18" s="252"/>
      <c r="FSC18" s="252"/>
      <c r="FSD18" s="252"/>
      <c r="FSE18" s="252"/>
      <c r="FSF18" s="252"/>
      <c r="FSG18" s="252"/>
      <c r="FSH18" s="252"/>
      <c r="FSI18" s="252"/>
      <c r="FSJ18" s="252"/>
      <c r="FSK18" s="252"/>
      <c r="FSL18" s="252"/>
      <c r="FSM18" s="252"/>
      <c r="FSN18" s="252"/>
      <c r="FSO18" s="252"/>
      <c r="FSP18" s="252"/>
      <c r="FSQ18" s="252"/>
      <c r="FSR18" s="252"/>
      <c r="FSS18" s="252"/>
      <c r="FST18" s="252"/>
      <c r="FSU18" s="252"/>
      <c r="FSV18" s="252"/>
      <c r="FSW18" s="252"/>
      <c r="FSX18" s="252"/>
      <c r="FSY18" s="252"/>
      <c r="FSZ18" s="252"/>
      <c r="FTA18" s="252"/>
      <c r="FTB18" s="252"/>
      <c r="FTC18" s="252"/>
      <c r="FTD18" s="252"/>
      <c r="FTE18" s="252"/>
      <c r="FTF18" s="252"/>
      <c r="FTG18" s="252"/>
      <c r="FTH18" s="252"/>
      <c r="FTI18" s="252"/>
      <c r="FTJ18" s="252"/>
      <c r="FTK18" s="252"/>
      <c r="FTL18" s="252"/>
      <c r="FTM18" s="252"/>
      <c r="FTN18" s="252"/>
      <c r="FTO18" s="252"/>
      <c r="FTP18" s="252"/>
      <c r="FTQ18" s="252"/>
      <c r="FTR18" s="252"/>
      <c r="FTS18" s="252"/>
      <c r="FTT18" s="252"/>
      <c r="FTU18" s="252"/>
      <c r="FTV18" s="252"/>
      <c r="FTW18" s="252"/>
      <c r="FTX18" s="252"/>
      <c r="FTY18" s="252"/>
      <c r="FTZ18" s="252"/>
      <c r="FUA18" s="252"/>
      <c r="FUB18" s="252"/>
      <c r="FUC18" s="252"/>
      <c r="FUD18" s="252"/>
      <c r="FUE18" s="252"/>
      <c r="FUF18" s="252"/>
      <c r="FUG18" s="252"/>
      <c r="FUH18" s="252"/>
      <c r="FUI18" s="252"/>
      <c r="FUJ18" s="252"/>
      <c r="FUK18" s="252"/>
      <c r="FUL18" s="252"/>
      <c r="FUM18" s="252"/>
      <c r="FUN18" s="252"/>
      <c r="FUO18" s="252"/>
      <c r="FUP18" s="252"/>
      <c r="FUQ18" s="252"/>
      <c r="FUR18" s="252"/>
      <c r="FUS18" s="252"/>
      <c r="FUT18" s="252"/>
      <c r="FUU18" s="252"/>
      <c r="FUV18" s="252"/>
      <c r="FUW18" s="252"/>
      <c r="FUX18" s="252"/>
      <c r="FUY18" s="252"/>
      <c r="FUZ18" s="252"/>
      <c r="FVA18" s="252"/>
      <c r="FVB18" s="252"/>
      <c r="FVC18" s="252"/>
      <c r="FVD18" s="252"/>
      <c r="FVE18" s="252"/>
      <c r="FVF18" s="252"/>
      <c r="FVG18" s="252"/>
      <c r="FVH18" s="252"/>
      <c r="FVI18" s="252"/>
      <c r="FVJ18" s="252"/>
      <c r="FVK18" s="252"/>
      <c r="FVL18" s="252"/>
      <c r="FVM18" s="252"/>
      <c r="FVN18" s="252"/>
      <c r="FVO18" s="252"/>
      <c r="FVP18" s="252"/>
      <c r="FVQ18" s="252"/>
      <c r="FVR18" s="252"/>
      <c r="FVS18" s="252"/>
      <c r="FVT18" s="252"/>
      <c r="FVU18" s="252"/>
      <c r="FVV18" s="252"/>
      <c r="FVW18" s="252"/>
      <c r="FVX18" s="252"/>
      <c r="FVY18" s="252"/>
      <c r="FVZ18" s="252"/>
      <c r="FWA18" s="252"/>
      <c r="FWB18" s="252"/>
      <c r="FWC18" s="252"/>
      <c r="FWD18" s="252"/>
      <c r="FWE18" s="252"/>
      <c r="FWF18" s="252"/>
      <c r="FWG18" s="252"/>
      <c r="FWH18" s="252"/>
      <c r="FWI18" s="252"/>
      <c r="FWJ18" s="252"/>
      <c r="FWK18" s="252"/>
      <c r="FWL18" s="252"/>
      <c r="FWM18" s="252"/>
      <c r="FWN18" s="252"/>
      <c r="FWO18" s="252"/>
      <c r="FWP18" s="252"/>
      <c r="FWQ18" s="252"/>
      <c r="FWR18" s="252"/>
      <c r="FWS18" s="252"/>
      <c r="FWT18" s="252"/>
      <c r="FWU18" s="252"/>
      <c r="FWV18" s="252"/>
      <c r="FWW18" s="252"/>
      <c r="FWX18" s="252"/>
      <c r="FWY18" s="252"/>
      <c r="FWZ18" s="252"/>
      <c r="FXA18" s="252"/>
      <c r="FXB18" s="252"/>
      <c r="FXC18" s="252"/>
      <c r="FXD18" s="252"/>
      <c r="FXE18" s="252"/>
      <c r="FXF18" s="252"/>
      <c r="FXG18" s="252"/>
      <c r="FXH18" s="252"/>
      <c r="FXI18" s="252"/>
      <c r="FXJ18" s="252"/>
      <c r="FXK18" s="252"/>
      <c r="FXL18" s="252"/>
      <c r="FXM18" s="252"/>
      <c r="FXN18" s="252"/>
      <c r="FXO18" s="252"/>
      <c r="FXP18" s="252"/>
      <c r="FXQ18" s="252"/>
      <c r="FXR18" s="252"/>
      <c r="FXS18" s="252"/>
      <c r="FXT18" s="252"/>
      <c r="FXU18" s="252"/>
      <c r="FXV18" s="252"/>
      <c r="FXW18" s="252"/>
      <c r="FXX18" s="252"/>
      <c r="FXY18" s="252"/>
      <c r="FXZ18" s="252"/>
      <c r="FYA18" s="252"/>
      <c r="FYB18" s="252"/>
      <c r="FYC18" s="252"/>
      <c r="FYD18" s="252"/>
      <c r="FYE18" s="252"/>
      <c r="FYF18" s="252"/>
      <c r="FYG18" s="252"/>
      <c r="FYH18" s="252"/>
      <c r="FYI18" s="252"/>
      <c r="FYJ18" s="252"/>
      <c r="FYK18" s="252"/>
      <c r="FYL18" s="252"/>
      <c r="FYM18" s="252"/>
      <c r="FYN18" s="252"/>
      <c r="FYO18" s="252"/>
      <c r="FYP18" s="252"/>
      <c r="FYQ18" s="252"/>
      <c r="FYR18" s="252"/>
      <c r="FYS18" s="252"/>
      <c r="FYT18" s="252"/>
      <c r="FYU18" s="252"/>
      <c r="FYV18" s="252"/>
      <c r="FYW18" s="252"/>
      <c r="FYX18" s="252"/>
      <c r="FYY18" s="252"/>
      <c r="FYZ18" s="252"/>
      <c r="FZA18" s="252"/>
      <c r="FZB18" s="252"/>
      <c r="FZC18" s="252"/>
      <c r="FZD18" s="252"/>
      <c r="FZE18" s="252"/>
      <c r="FZF18" s="252"/>
      <c r="FZG18" s="252"/>
      <c r="FZH18" s="252"/>
      <c r="FZI18" s="252"/>
      <c r="FZJ18" s="252"/>
      <c r="FZK18" s="252"/>
      <c r="FZL18" s="252"/>
      <c r="FZM18" s="252"/>
      <c r="FZN18" s="252"/>
      <c r="FZO18" s="252"/>
      <c r="FZP18" s="252"/>
      <c r="FZQ18" s="252"/>
      <c r="FZR18" s="252"/>
      <c r="FZS18" s="252"/>
      <c r="FZT18" s="252"/>
      <c r="FZU18" s="252"/>
      <c r="FZV18" s="252"/>
      <c r="FZW18" s="252"/>
      <c r="FZX18" s="252"/>
      <c r="FZY18" s="252"/>
      <c r="FZZ18" s="252"/>
      <c r="GAA18" s="252"/>
      <c r="GAB18" s="252"/>
      <c r="GAC18" s="252"/>
      <c r="GAD18" s="252"/>
      <c r="GAE18" s="252"/>
      <c r="GAF18" s="252"/>
      <c r="GAG18" s="252"/>
      <c r="GAH18" s="252"/>
      <c r="GAI18" s="252"/>
      <c r="GAJ18" s="252"/>
      <c r="GAK18" s="252"/>
      <c r="GAL18" s="252"/>
      <c r="GAM18" s="252"/>
      <c r="GAN18" s="252"/>
      <c r="GAO18" s="252"/>
      <c r="GAP18" s="252"/>
      <c r="GAQ18" s="252"/>
      <c r="GAR18" s="252"/>
      <c r="GAS18" s="252"/>
      <c r="GAT18" s="252"/>
      <c r="GAU18" s="252"/>
      <c r="GAV18" s="252"/>
      <c r="GAW18" s="252"/>
      <c r="GAX18" s="252"/>
      <c r="GAY18" s="252"/>
      <c r="GAZ18" s="252"/>
      <c r="GBA18" s="252"/>
      <c r="GBB18" s="252"/>
      <c r="GBC18" s="252"/>
      <c r="GBD18" s="252"/>
      <c r="GBE18" s="252"/>
      <c r="GBF18" s="252"/>
      <c r="GBG18" s="252"/>
      <c r="GBH18" s="252"/>
      <c r="GBI18" s="252"/>
      <c r="GBJ18" s="252"/>
      <c r="GBK18" s="252"/>
      <c r="GBL18" s="252"/>
      <c r="GBM18" s="252"/>
      <c r="GBN18" s="252"/>
      <c r="GBO18" s="252"/>
      <c r="GBP18" s="252"/>
      <c r="GBQ18" s="252"/>
      <c r="GBR18" s="252"/>
      <c r="GBS18" s="252"/>
      <c r="GBT18" s="252"/>
      <c r="GBU18" s="252"/>
      <c r="GBV18" s="252"/>
      <c r="GBW18" s="252"/>
      <c r="GBX18" s="252"/>
      <c r="GBY18" s="252"/>
      <c r="GBZ18" s="252"/>
      <c r="GCA18" s="252"/>
      <c r="GCB18" s="252"/>
      <c r="GCC18" s="252"/>
      <c r="GCD18" s="252"/>
      <c r="GCE18" s="252"/>
      <c r="GCF18" s="252"/>
      <c r="GCG18" s="252"/>
      <c r="GCH18" s="252"/>
      <c r="GCI18" s="252"/>
      <c r="GCJ18" s="252"/>
      <c r="GCK18" s="252"/>
      <c r="GCL18" s="252"/>
      <c r="GCM18" s="252"/>
      <c r="GCN18" s="252"/>
      <c r="GCO18" s="252"/>
      <c r="GCP18" s="252"/>
      <c r="GCQ18" s="252"/>
      <c r="GCR18" s="252"/>
      <c r="GCS18" s="252"/>
      <c r="GCT18" s="252"/>
      <c r="GCU18" s="252"/>
      <c r="GCV18" s="252"/>
      <c r="GCW18" s="252"/>
      <c r="GCX18" s="252"/>
      <c r="GCY18" s="252"/>
      <c r="GCZ18" s="252"/>
      <c r="GDA18" s="252"/>
      <c r="GDB18" s="252"/>
      <c r="GDC18" s="252"/>
      <c r="GDD18" s="252"/>
      <c r="GDE18" s="252"/>
      <c r="GDF18" s="252"/>
      <c r="GDG18" s="252"/>
      <c r="GDH18" s="252"/>
      <c r="GDI18" s="252"/>
      <c r="GDJ18" s="252"/>
      <c r="GDK18" s="252"/>
      <c r="GDL18" s="252"/>
      <c r="GDM18" s="252"/>
      <c r="GDN18" s="252"/>
      <c r="GDO18" s="252"/>
      <c r="GDP18" s="252"/>
      <c r="GDQ18" s="252"/>
      <c r="GDR18" s="252"/>
      <c r="GDS18" s="252"/>
      <c r="GDT18" s="252"/>
      <c r="GDU18" s="252"/>
      <c r="GDV18" s="252"/>
      <c r="GDW18" s="252"/>
      <c r="GDX18" s="252"/>
      <c r="GDY18" s="252"/>
      <c r="GDZ18" s="252"/>
      <c r="GEA18" s="252"/>
      <c r="GEB18" s="252"/>
      <c r="GEC18" s="252"/>
      <c r="GED18" s="252"/>
      <c r="GEE18" s="252"/>
      <c r="GEF18" s="252"/>
      <c r="GEG18" s="252"/>
      <c r="GEH18" s="252"/>
      <c r="GEI18" s="252"/>
      <c r="GEJ18" s="252"/>
      <c r="GEK18" s="252"/>
      <c r="GEL18" s="252"/>
      <c r="GEM18" s="252"/>
      <c r="GEN18" s="252"/>
      <c r="GEO18" s="252"/>
      <c r="GEP18" s="252"/>
      <c r="GEQ18" s="252"/>
      <c r="GER18" s="252"/>
      <c r="GES18" s="252"/>
      <c r="GET18" s="252"/>
      <c r="GEU18" s="252"/>
      <c r="GEV18" s="252"/>
      <c r="GEW18" s="252"/>
      <c r="GEX18" s="252"/>
      <c r="GEY18" s="252"/>
      <c r="GEZ18" s="252"/>
      <c r="GFA18" s="252"/>
      <c r="GFB18" s="252"/>
      <c r="GFC18" s="252"/>
      <c r="GFD18" s="252"/>
      <c r="GFE18" s="252"/>
      <c r="GFF18" s="252"/>
      <c r="GFG18" s="252"/>
      <c r="GFH18" s="252"/>
      <c r="GFI18" s="252"/>
      <c r="GFJ18" s="252"/>
      <c r="GFK18" s="252"/>
      <c r="GFL18" s="252"/>
      <c r="GFM18" s="252"/>
      <c r="GFN18" s="252"/>
      <c r="GFO18" s="252"/>
      <c r="GFP18" s="252"/>
      <c r="GFQ18" s="252"/>
      <c r="GFR18" s="252"/>
      <c r="GFS18" s="252"/>
      <c r="GFT18" s="252"/>
      <c r="GFU18" s="252"/>
      <c r="GFV18" s="252"/>
      <c r="GFW18" s="252"/>
      <c r="GFX18" s="252"/>
      <c r="GFY18" s="252"/>
      <c r="GFZ18" s="252"/>
      <c r="GGA18" s="252"/>
      <c r="GGB18" s="252"/>
      <c r="GGC18" s="252"/>
      <c r="GGD18" s="252"/>
      <c r="GGE18" s="252"/>
      <c r="GGF18" s="252"/>
      <c r="GGG18" s="252"/>
      <c r="GGH18" s="252"/>
      <c r="GGI18" s="252"/>
      <c r="GGJ18" s="252"/>
      <c r="GGK18" s="252"/>
      <c r="GGL18" s="252"/>
      <c r="GGM18" s="252"/>
      <c r="GGN18" s="252"/>
      <c r="GGO18" s="252"/>
      <c r="GGP18" s="252"/>
      <c r="GGQ18" s="252"/>
      <c r="GGR18" s="252"/>
      <c r="GGS18" s="252"/>
      <c r="GGT18" s="252"/>
      <c r="GGU18" s="252"/>
      <c r="GGV18" s="252"/>
      <c r="GGW18" s="252"/>
      <c r="GGX18" s="252"/>
      <c r="GGY18" s="252"/>
      <c r="GGZ18" s="252"/>
      <c r="GHA18" s="252"/>
      <c r="GHB18" s="252"/>
      <c r="GHC18" s="252"/>
      <c r="GHD18" s="252"/>
      <c r="GHE18" s="252"/>
      <c r="GHF18" s="252"/>
      <c r="GHG18" s="252"/>
      <c r="GHH18" s="252"/>
      <c r="GHI18" s="252"/>
      <c r="GHJ18" s="252"/>
      <c r="GHK18" s="252"/>
      <c r="GHL18" s="252"/>
      <c r="GHM18" s="252"/>
      <c r="GHN18" s="252"/>
      <c r="GHO18" s="252"/>
      <c r="GHP18" s="252"/>
      <c r="GHQ18" s="252"/>
      <c r="GHR18" s="252"/>
      <c r="GHS18" s="252"/>
      <c r="GHT18" s="252"/>
      <c r="GHU18" s="252"/>
      <c r="GHV18" s="252"/>
      <c r="GHW18" s="252"/>
      <c r="GHX18" s="252"/>
      <c r="GHY18" s="252"/>
      <c r="GHZ18" s="252"/>
      <c r="GIA18" s="252"/>
      <c r="GIB18" s="252"/>
      <c r="GIC18" s="252"/>
      <c r="GID18" s="252"/>
      <c r="GIE18" s="252"/>
      <c r="GIF18" s="252"/>
      <c r="GIG18" s="252"/>
      <c r="GIH18" s="252"/>
      <c r="GII18" s="252"/>
      <c r="GIJ18" s="252"/>
      <c r="GIK18" s="252"/>
      <c r="GIL18" s="252"/>
      <c r="GIM18" s="252"/>
      <c r="GIN18" s="252"/>
      <c r="GIO18" s="252"/>
      <c r="GIP18" s="252"/>
      <c r="GIQ18" s="252"/>
      <c r="GIR18" s="252"/>
      <c r="GIS18" s="252"/>
      <c r="GIT18" s="252"/>
      <c r="GIU18" s="252"/>
      <c r="GIV18" s="252"/>
      <c r="GIW18" s="252"/>
      <c r="GIX18" s="252"/>
      <c r="GIY18" s="252"/>
      <c r="GIZ18" s="252"/>
      <c r="GJA18" s="252"/>
      <c r="GJB18" s="252"/>
      <c r="GJC18" s="252"/>
      <c r="GJD18" s="252"/>
      <c r="GJE18" s="252"/>
      <c r="GJF18" s="252"/>
      <c r="GJG18" s="252"/>
      <c r="GJH18" s="252"/>
      <c r="GJI18" s="252"/>
      <c r="GJJ18" s="252"/>
      <c r="GJK18" s="252"/>
      <c r="GJL18" s="252"/>
      <c r="GJM18" s="252"/>
      <c r="GJN18" s="252"/>
      <c r="GJO18" s="252"/>
      <c r="GJP18" s="252"/>
      <c r="GJQ18" s="252"/>
      <c r="GJR18" s="252"/>
      <c r="GJS18" s="252"/>
      <c r="GJT18" s="252"/>
      <c r="GJU18" s="252"/>
      <c r="GJV18" s="252"/>
      <c r="GJW18" s="252"/>
      <c r="GJX18" s="252"/>
      <c r="GJY18" s="252"/>
      <c r="GJZ18" s="252"/>
      <c r="GKA18" s="252"/>
      <c r="GKB18" s="252"/>
      <c r="GKC18" s="252"/>
      <c r="GKD18" s="252"/>
      <c r="GKE18" s="252"/>
      <c r="GKF18" s="252"/>
      <c r="GKG18" s="252"/>
      <c r="GKH18" s="252"/>
      <c r="GKI18" s="252"/>
      <c r="GKJ18" s="252"/>
      <c r="GKK18" s="252"/>
      <c r="GKL18" s="252"/>
      <c r="GKM18" s="252"/>
      <c r="GKN18" s="252"/>
      <c r="GKO18" s="252"/>
      <c r="GKP18" s="252"/>
      <c r="GKQ18" s="252"/>
      <c r="GKR18" s="252"/>
      <c r="GKS18" s="252"/>
      <c r="GKT18" s="252"/>
      <c r="GKU18" s="252"/>
      <c r="GKV18" s="252"/>
      <c r="GKW18" s="252"/>
      <c r="GKX18" s="252"/>
      <c r="GKY18" s="252"/>
      <c r="GKZ18" s="252"/>
      <c r="GLA18" s="252"/>
      <c r="GLB18" s="252"/>
      <c r="GLC18" s="252"/>
      <c r="GLD18" s="252"/>
      <c r="GLE18" s="252"/>
      <c r="GLF18" s="252"/>
      <c r="GLG18" s="252"/>
      <c r="GLH18" s="252"/>
      <c r="GLI18" s="252"/>
      <c r="GLJ18" s="252"/>
      <c r="GLK18" s="252"/>
      <c r="GLL18" s="252"/>
      <c r="GLM18" s="252"/>
      <c r="GLN18" s="252"/>
      <c r="GLO18" s="252"/>
      <c r="GLP18" s="252"/>
      <c r="GLQ18" s="252"/>
      <c r="GLR18" s="252"/>
      <c r="GLS18" s="252"/>
      <c r="GLT18" s="252"/>
      <c r="GLU18" s="252"/>
      <c r="GLV18" s="252"/>
      <c r="GLW18" s="252"/>
      <c r="GLX18" s="252"/>
      <c r="GLY18" s="252"/>
      <c r="GLZ18" s="252"/>
      <c r="GMA18" s="252"/>
      <c r="GMB18" s="252"/>
      <c r="GMC18" s="252"/>
      <c r="GMD18" s="252"/>
      <c r="GME18" s="252"/>
      <c r="GMF18" s="252"/>
      <c r="GMG18" s="252"/>
      <c r="GMH18" s="252"/>
      <c r="GMI18" s="252"/>
      <c r="GMJ18" s="252"/>
      <c r="GMK18" s="252"/>
      <c r="GML18" s="252"/>
      <c r="GMM18" s="252"/>
      <c r="GMN18" s="252"/>
      <c r="GMO18" s="252"/>
      <c r="GMP18" s="252"/>
      <c r="GMQ18" s="252"/>
      <c r="GMR18" s="252"/>
      <c r="GMS18" s="252"/>
      <c r="GMT18" s="252"/>
      <c r="GMU18" s="252"/>
      <c r="GMV18" s="252"/>
      <c r="GMW18" s="252"/>
      <c r="GMX18" s="252"/>
      <c r="GMY18" s="252"/>
      <c r="GMZ18" s="252"/>
      <c r="GNA18" s="252"/>
      <c r="GNB18" s="252"/>
      <c r="GNC18" s="252"/>
      <c r="GND18" s="252"/>
      <c r="GNE18" s="252"/>
      <c r="GNF18" s="252"/>
      <c r="GNG18" s="252"/>
      <c r="GNH18" s="252"/>
      <c r="GNI18" s="252"/>
      <c r="GNJ18" s="252"/>
      <c r="GNK18" s="252"/>
      <c r="GNL18" s="252"/>
      <c r="GNM18" s="252"/>
      <c r="GNN18" s="252"/>
      <c r="GNO18" s="252"/>
      <c r="GNP18" s="252"/>
      <c r="GNQ18" s="252"/>
      <c r="GNR18" s="252"/>
      <c r="GNS18" s="252"/>
      <c r="GNT18" s="252"/>
      <c r="GNU18" s="252"/>
      <c r="GNV18" s="252"/>
      <c r="GNW18" s="252"/>
      <c r="GNX18" s="252"/>
      <c r="GNY18" s="252"/>
      <c r="GNZ18" s="252"/>
      <c r="GOA18" s="252"/>
      <c r="GOB18" s="252"/>
      <c r="GOC18" s="252"/>
      <c r="GOD18" s="252"/>
      <c r="GOE18" s="252"/>
      <c r="GOF18" s="252"/>
      <c r="GOG18" s="252"/>
      <c r="GOH18" s="252"/>
      <c r="GOI18" s="252"/>
      <c r="GOJ18" s="252"/>
      <c r="GOK18" s="252"/>
      <c r="GOL18" s="252"/>
      <c r="GOM18" s="252"/>
      <c r="GON18" s="252"/>
      <c r="GOO18" s="252"/>
      <c r="GOP18" s="252"/>
      <c r="GOQ18" s="252"/>
      <c r="GOR18" s="252"/>
      <c r="GOS18" s="252"/>
      <c r="GOT18" s="252"/>
      <c r="GOU18" s="252"/>
      <c r="GOV18" s="252"/>
      <c r="GOW18" s="252"/>
      <c r="GOX18" s="252"/>
      <c r="GOY18" s="252"/>
      <c r="GOZ18" s="252"/>
      <c r="GPA18" s="252"/>
      <c r="GPB18" s="252"/>
      <c r="GPC18" s="252"/>
      <c r="GPD18" s="252"/>
      <c r="GPE18" s="252"/>
      <c r="GPF18" s="252"/>
      <c r="GPG18" s="252"/>
      <c r="GPH18" s="252"/>
      <c r="GPI18" s="252"/>
      <c r="GPJ18" s="252"/>
      <c r="GPK18" s="252"/>
      <c r="GPL18" s="252"/>
      <c r="GPM18" s="252"/>
      <c r="GPN18" s="252"/>
      <c r="GPO18" s="252"/>
      <c r="GPP18" s="252"/>
      <c r="GPQ18" s="252"/>
      <c r="GPR18" s="252"/>
      <c r="GPS18" s="252"/>
      <c r="GPT18" s="252"/>
      <c r="GPU18" s="252"/>
      <c r="GPV18" s="252"/>
      <c r="GPW18" s="252"/>
      <c r="GPX18" s="252"/>
      <c r="GPY18" s="252"/>
      <c r="GPZ18" s="252"/>
      <c r="GQA18" s="252"/>
      <c r="GQB18" s="252"/>
      <c r="GQC18" s="252"/>
      <c r="GQD18" s="252"/>
      <c r="GQE18" s="252"/>
      <c r="GQF18" s="252"/>
      <c r="GQG18" s="252"/>
      <c r="GQH18" s="252"/>
      <c r="GQI18" s="252"/>
      <c r="GQJ18" s="252"/>
      <c r="GQK18" s="252"/>
      <c r="GQL18" s="252"/>
      <c r="GQM18" s="252"/>
      <c r="GQN18" s="252"/>
      <c r="GQO18" s="252"/>
      <c r="GQP18" s="252"/>
      <c r="GQQ18" s="252"/>
      <c r="GQR18" s="252"/>
      <c r="GQS18" s="252"/>
      <c r="GQT18" s="252"/>
      <c r="GQU18" s="252"/>
      <c r="GQV18" s="252"/>
      <c r="GQW18" s="252"/>
      <c r="GQX18" s="252"/>
      <c r="GQY18" s="252"/>
      <c r="GQZ18" s="252"/>
      <c r="GRA18" s="252"/>
      <c r="GRB18" s="252"/>
      <c r="GRC18" s="252"/>
      <c r="GRD18" s="252"/>
      <c r="GRE18" s="252"/>
      <c r="GRF18" s="252"/>
      <c r="GRG18" s="252"/>
      <c r="GRH18" s="252"/>
      <c r="GRI18" s="252"/>
      <c r="GRJ18" s="252"/>
      <c r="GRK18" s="252"/>
      <c r="GRL18" s="252"/>
      <c r="GRM18" s="252"/>
      <c r="GRN18" s="252"/>
      <c r="GRO18" s="252"/>
      <c r="GRP18" s="252"/>
      <c r="GRQ18" s="252"/>
      <c r="GRR18" s="252"/>
      <c r="GRS18" s="252"/>
      <c r="GRT18" s="252"/>
      <c r="GRU18" s="252"/>
      <c r="GRV18" s="252"/>
      <c r="GRW18" s="252"/>
      <c r="GRX18" s="252"/>
      <c r="GRY18" s="252"/>
      <c r="GRZ18" s="252"/>
      <c r="GSA18" s="252"/>
      <c r="GSB18" s="252"/>
      <c r="GSC18" s="252"/>
      <c r="GSD18" s="252"/>
      <c r="GSE18" s="252"/>
      <c r="GSF18" s="252"/>
      <c r="GSG18" s="252"/>
      <c r="GSH18" s="252"/>
      <c r="GSI18" s="252"/>
      <c r="GSJ18" s="252"/>
      <c r="GSK18" s="252"/>
      <c r="GSL18" s="252"/>
      <c r="GSM18" s="252"/>
      <c r="GSN18" s="252"/>
      <c r="GSO18" s="252"/>
      <c r="GSP18" s="252"/>
      <c r="GSQ18" s="252"/>
      <c r="GSR18" s="252"/>
      <c r="GSS18" s="252"/>
      <c r="GST18" s="252"/>
      <c r="GSU18" s="252"/>
      <c r="GSV18" s="252"/>
      <c r="GSW18" s="252"/>
      <c r="GSX18" s="252"/>
      <c r="GSY18" s="252"/>
      <c r="GSZ18" s="252"/>
      <c r="GTA18" s="252"/>
      <c r="GTB18" s="252"/>
      <c r="GTC18" s="252"/>
      <c r="GTD18" s="252"/>
      <c r="GTE18" s="252"/>
      <c r="GTF18" s="252"/>
      <c r="GTG18" s="252"/>
      <c r="GTH18" s="252"/>
      <c r="GTI18" s="252"/>
      <c r="GTJ18" s="252"/>
      <c r="GTK18" s="252"/>
      <c r="GTL18" s="252"/>
      <c r="GTM18" s="252"/>
      <c r="GTN18" s="252"/>
      <c r="GTO18" s="252"/>
      <c r="GTP18" s="252"/>
      <c r="GTQ18" s="252"/>
      <c r="GTR18" s="252"/>
      <c r="GTS18" s="252"/>
      <c r="GTT18" s="252"/>
      <c r="GTU18" s="252"/>
      <c r="GTV18" s="252"/>
      <c r="GTW18" s="252"/>
      <c r="GTX18" s="252"/>
      <c r="GTY18" s="252"/>
      <c r="GTZ18" s="252"/>
      <c r="GUA18" s="252"/>
      <c r="GUB18" s="252"/>
      <c r="GUC18" s="252"/>
      <c r="GUD18" s="252"/>
      <c r="GUE18" s="252"/>
      <c r="GUF18" s="252"/>
      <c r="GUG18" s="252"/>
      <c r="GUH18" s="252"/>
      <c r="GUI18" s="252"/>
      <c r="GUJ18" s="252"/>
      <c r="GUK18" s="252"/>
      <c r="GUL18" s="252"/>
      <c r="GUM18" s="252"/>
      <c r="GUN18" s="252"/>
      <c r="GUO18" s="252"/>
      <c r="GUP18" s="252"/>
      <c r="GUQ18" s="252"/>
      <c r="GUR18" s="252"/>
      <c r="GUS18" s="252"/>
      <c r="GUT18" s="252"/>
      <c r="GUU18" s="252"/>
      <c r="GUV18" s="252"/>
      <c r="GUW18" s="252"/>
      <c r="GUX18" s="252"/>
      <c r="GUY18" s="252"/>
      <c r="GUZ18" s="252"/>
      <c r="GVA18" s="252"/>
      <c r="GVB18" s="252"/>
      <c r="GVC18" s="252"/>
      <c r="GVD18" s="252"/>
      <c r="GVE18" s="252"/>
      <c r="GVF18" s="252"/>
      <c r="GVG18" s="252"/>
      <c r="GVH18" s="252"/>
      <c r="GVI18" s="252"/>
      <c r="GVJ18" s="252"/>
      <c r="GVK18" s="252"/>
      <c r="GVL18" s="252"/>
      <c r="GVM18" s="252"/>
      <c r="GVN18" s="252"/>
      <c r="GVO18" s="252"/>
      <c r="GVP18" s="252"/>
      <c r="GVQ18" s="252"/>
      <c r="GVR18" s="252"/>
      <c r="GVS18" s="252"/>
      <c r="GVT18" s="252"/>
      <c r="GVU18" s="252"/>
      <c r="GVV18" s="252"/>
      <c r="GVW18" s="252"/>
      <c r="GVX18" s="252"/>
      <c r="GVY18" s="252"/>
      <c r="GVZ18" s="252"/>
      <c r="GWA18" s="252"/>
      <c r="GWB18" s="252"/>
      <c r="GWC18" s="252"/>
      <c r="GWD18" s="252"/>
      <c r="GWE18" s="252"/>
      <c r="GWF18" s="252"/>
      <c r="GWG18" s="252"/>
      <c r="GWH18" s="252"/>
      <c r="GWI18" s="252"/>
      <c r="GWJ18" s="252"/>
      <c r="GWK18" s="252"/>
      <c r="GWL18" s="252"/>
      <c r="GWM18" s="252"/>
      <c r="GWN18" s="252"/>
      <c r="GWO18" s="252"/>
      <c r="GWP18" s="252"/>
      <c r="GWQ18" s="252"/>
      <c r="GWR18" s="252"/>
      <c r="GWS18" s="252"/>
      <c r="GWT18" s="252"/>
      <c r="GWU18" s="252"/>
      <c r="GWV18" s="252"/>
      <c r="GWW18" s="252"/>
      <c r="GWX18" s="252"/>
      <c r="GWY18" s="252"/>
      <c r="GWZ18" s="252"/>
      <c r="GXA18" s="252"/>
      <c r="GXB18" s="252"/>
      <c r="GXC18" s="252"/>
      <c r="GXD18" s="252"/>
      <c r="GXE18" s="252"/>
      <c r="GXF18" s="252"/>
      <c r="GXG18" s="252"/>
      <c r="GXH18" s="252"/>
      <c r="GXI18" s="252"/>
      <c r="GXJ18" s="252"/>
      <c r="GXK18" s="252"/>
      <c r="GXL18" s="252"/>
      <c r="GXM18" s="252"/>
      <c r="GXN18" s="252"/>
      <c r="GXO18" s="252"/>
      <c r="GXP18" s="252"/>
      <c r="GXQ18" s="252"/>
      <c r="GXR18" s="252"/>
      <c r="GXS18" s="252"/>
      <c r="GXT18" s="252"/>
      <c r="GXU18" s="252"/>
      <c r="GXV18" s="252"/>
      <c r="GXW18" s="252"/>
      <c r="GXX18" s="252"/>
      <c r="GXY18" s="252"/>
      <c r="GXZ18" s="252"/>
      <c r="GYA18" s="252"/>
      <c r="GYB18" s="252"/>
      <c r="GYC18" s="252"/>
      <c r="GYD18" s="252"/>
      <c r="GYE18" s="252"/>
      <c r="GYF18" s="252"/>
      <c r="GYG18" s="252"/>
      <c r="GYH18" s="252"/>
      <c r="GYI18" s="252"/>
      <c r="GYJ18" s="252"/>
      <c r="GYK18" s="252"/>
      <c r="GYL18" s="252"/>
      <c r="GYM18" s="252"/>
      <c r="GYN18" s="252"/>
      <c r="GYO18" s="252"/>
      <c r="GYP18" s="252"/>
      <c r="GYQ18" s="252"/>
      <c r="GYR18" s="252"/>
      <c r="GYS18" s="252"/>
      <c r="GYT18" s="252"/>
      <c r="GYU18" s="252"/>
      <c r="GYV18" s="252"/>
      <c r="GYW18" s="252"/>
      <c r="GYX18" s="252"/>
      <c r="GYY18" s="252"/>
      <c r="GYZ18" s="252"/>
      <c r="GZA18" s="252"/>
      <c r="GZB18" s="252"/>
      <c r="GZC18" s="252"/>
      <c r="GZD18" s="252"/>
      <c r="GZE18" s="252"/>
      <c r="GZF18" s="252"/>
      <c r="GZG18" s="252"/>
      <c r="GZH18" s="252"/>
      <c r="GZI18" s="252"/>
      <c r="GZJ18" s="252"/>
      <c r="GZK18" s="252"/>
      <c r="GZL18" s="252"/>
      <c r="GZM18" s="252"/>
      <c r="GZN18" s="252"/>
      <c r="GZO18" s="252"/>
      <c r="GZP18" s="252"/>
      <c r="GZQ18" s="252"/>
      <c r="GZR18" s="252"/>
      <c r="GZS18" s="252"/>
      <c r="GZT18" s="252"/>
      <c r="GZU18" s="252"/>
      <c r="GZV18" s="252"/>
      <c r="GZW18" s="252"/>
      <c r="GZX18" s="252"/>
      <c r="GZY18" s="252"/>
      <c r="GZZ18" s="252"/>
      <c r="HAA18" s="252"/>
      <c r="HAB18" s="252"/>
      <c r="HAC18" s="252"/>
      <c r="HAD18" s="252"/>
      <c r="HAE18" s="252"/>
      <c r="HAF18" s="252"/>
      <c r="HAG18" s="252"/>
      <c r="HAH18" s="252"/>
      <c r="HAI18" s="252"/>
      <c r="HAJ18" s="252"/>
      <c r="HAK18" s="252"/>
      <c r="HAL18" s="252"/>
      <c r="HAM18" s="252"/>
      <c r="HAN18" s="252"/>
      <c r="HAO18" s="252"/>
      <c r="HAP18" s="252"/>
      <c r="HAQ18" s="252"/>
      <c r="HAR18" s="252"/>
      <c r="HAS18" s="252"/>
      <c r="HAT18" s="252"/>
      <c r="HAU18" s="252"/>
      <c r="HAV18" s="252"/>
      <c r="HAW18" s="252"/>
      <c r="HAX18" s="252"/>
      <c r="HAY18" s="252"/>
      <c r="HAZ18" s="252"/>
      <c r="HBA18" s="252"/>
      <c r="HBB18" s="252"/>
      <c r="HBC18" s="252"/>
      <c r="HBD18" s="252"/>
      <c r="HBE18" s="252"/>
      <c r="HBF18" s="252"/>
      <c r="HBG18" s="252"/>
      <c r="HBH18" s="252"/>
      <c r="HBI18" s="252"/>
      <c r="HBJ18" s="252"/>
      <c r="HBK18" s="252"/>
      <c r="HBL18" s="252"/>
      <c r="HBM18" s="252"/>
      <c r="HBN18" s="252"/>
      <c r="HBO18" s="252"/>
      <c r="HBP18" s="252"/>
      <c r="HBQ18" s="252"/>
      <c r="HBR18" s="252"/>
      <c r="HBS18" s="252"/>
      <c r="HBT18" s="252"/>
      <c r="HBU18" s="252"/>
      <c r="HBV18" s="252"/>
      <c r="HBW18" s="252"/>
      <c r="HBX18" s="252"/>
      <c r="HBY18" s="252"/>
      <c r="HBZ18" s="252"/>
      <c r="HCA18" s="252"/>
      <c r="HCB18" s="252"/>
      <c r="HCC18" s="252"/>
      <c r="HCD18" s="252"/>
      <c r="HCE18" s="252"/>
      <c r="HCF18" s="252"/>
      <c r="HCG18" s="252"/>
      <c r="HCH18" s="252"/>
      <c r="HCI18" s="252"/>
      <c r="HCJ18" s="252"/>
      <c r="HCK18" s="252"/>
      <c r="HCL18" s="252"/>
      <c r="HCM18" s="252"/>
      <c r="HCN18" s="252"/>
      <c r="HCO18" s="252"/>
      <c r="HCP18" s="252"/>
      <c r="HCQ18" s="252"/>
      <c r="HCR18" s="252"/>
      <c r="HCS18" s="252"/>
      <c r="HCT18" s="252"/>
      <c r="HCU18" s="252"/>
      <c r="HCV18" s="252"/>
      <c r="HCW18" s="252"/>
      <c r="HCX18" s="252"/>
      <c r="HCY18" s="252"/>
      <c r="HCZ18" s="252"/>
      <c r="HDA18" s="252"/>
      <c r="HDB18" s="252"/>
      <c r="HDC18" s="252"/>
      <c r="HDD18" s="252"/>
      <c r="HDE18" s="252"/>
      <c r="HDF18" s="252"/>
      <c r="HDG18" s="252"/>
      <c r="HDH18" s="252"/>
      <c r="HDI18" s="252"/>
      <c r="HDJ18" s="252"/>
      <c r="HDK18" s="252"/>
      <c r="HDL18" s="252"/>
      <c r="HDM18" s="252"/>
      <c r="HDN18" s="252"/>
      <c r="HDO18" s="252"/>
      <c r="HDP18" s="252"/>
      <c r="HDQ18" s="252"/>
      <c r="HDR18" s="252"/>
      <c r="HDS18" s="252"/>
      <c r="HDT18" s="252"/>
      <c r="HDU18" s="252"/>
      <c r="HDV18" s="252"/>
      <c r="HDW18" s="252"/>
      <c r="HDX18" s="252"/>
      <c r="HDY18" s="252"/>
      <c r="HDZ18" s="252"/>
      <c r="HEA18" s="252"/>
      <c r="HEB18" s="252"/>
      <c r="HEC18" s="252"/>
      <c r="HED18" s="252"/>
      <c r="HEE18" s="252"/>
      <c r="HEF18" s="252"/>
      <c r="HEG18" s="252"/>
      <c r="HEH18" s="252"/>
      <c r="HEI18" s="252"/>
      <c r="HEJ18" s="252"/>
      <c r="HEK18" s="252"/>
      <c r="HEL18" s="252"/>
      <c r="HEM18" s="252"/>
      <c r="HEN18" s="252"/>
      <c r="HEO18" s="252"/>
      <c r="HEP18" s="252"/>
      <c r="HEQ18" s="252"/>
      <c r="HER18" s="252"/>
      <c r="HES18" s="252"/>
      <c r="HET18" s="252"/>
      <c r="HEU18" s="252"/>
      <c r="HEV18" s="252"/>
      <c r="HEW18" s="252"/>
      <c r="HEX18" s="252"/>
      <c r="HEY18" s="252"/>
      <c r="HEZ18" s="252"/>
      <c r="HFA18" s="252"/>
      <c r="HFB18" s="252"/>
      <c r="HFC18" s="252"/>
      <c r="HFD18" s="252"/>
      <c r="HFE18" s="252"/>
      <c r="HFF18" s="252"/>
      <c r="HFG18" s="252"/>
      <c r="HFH18" s="252"/>
      <c r="HFI18" s="252"/>
      <c r="HFJ18" s="252"/>
      <c r="HFK18" s="252"/>
      <c r="HFL18" s="252"/>
      <c r="HFM18" s="252"/>
      <c r="HFN18" s="252"/>
      <c r="HFO18" s="252"/>
      <c r="HFP18" s="252"/>
      <c r="HFQ18" s="252"/>
      <c r="HFR18" s="252"/>
      <c r="HFS18" s="252"/>
      <c r="HFT18" s="252"/>
      <c r="HFU18" s="252"/>
      <c r="HFV18" s="252"/>
      <c r="HFW18" s="252"/>
      <c r="HFX18" s="252"/>
      <c r="HFY18" s="252"/>
      <c r="HFZ18" s="252"/>
      <c r="HGA18" s="252"/>
      <c r="HGB18" s="252"/>
      <c r="HGC18" s="252"/>
      <c r="HGD18" s="252"/>
      <c r="HGE18" s="252"/>
      <c r="HGF18" s="252"/>
      <c r="HGG18" s="252"/>
      <c r="HGH18" s="252"/>
      <c r="HGI18" s="252"/>
      <c r="HGJ18" s="252"/>
      <c r="HGK18" s="252"/>
      <c r="HGL18" s="252"/>
      <c r="HGM18" s="252"/>
      <c r="HGN18" s="252"/>
      <c r="HGO18" s="252"/>
      <c r="HGP18" s="252"/>
      <c r="HGQ18" s="252"/>
      <c r="HGR18" s="252"/>
      <c r="HGS18" s="252"/>
      <c r="HGT18" s="252"/>
      <c r="HGU18" s="252"/>
      <c r="HGV18" s="252"/>
      <c r="HGW18" s="252"/>
      <c r="HGX18" s="252"/>
      <c r="HGY18" s="252"/>
      <c r="HGZ18" s="252"/>
      <c r="HHA18" s="252"/>
      <c r="HHB18" s="252"/>
      <c r="HHC18" s="252"/>
      <c r="HHD18" s="252"/>
      <c r="HHE18" s="252"/>
      <c r="HHF18" s="252"/>
      <c r="HHG18" s="252"/>
      <c r="HHH18" s="252"/>
      <c r="HHI18" s="252"/>
      <c r="HHJ18" s="252"/>
      <c r="HHK18" s="252"/>
      <c r="HHL18" s="252"/>
      <c r="HHM18" s="252"/>
      <c r="HHN18" s="252"/>
      <c r="HHO18" s="252"/>
      <c r="HHP18" s="252"/>
      <c r="HHQ18" s="252"/>
      <c r="HHR18" s="252"/>
      <c r="HHS18" s="252"/>
      <c r="HHT18" s="252"/>
      <c r="HHU18" s="252"/>
      <c r="HHV18" s="252"/>
      <c r="HHW18" s="252"/>
      <c r="HHX18" s="252"/>
      <c r="HHY18" s="252"/>
      <c r="HHZ18" s="252"/>
      <c r="HIA18" s="252"/>
      <c r="HIB18" s="252"/>
      <c r="HIC18" s="252"/>
      <c r="HID18" s="252"/>
      <c r="HIE18" s="252"/>
      <c r="HIF18" s="252"/>
      <c r="HIG18" s="252"/>
      <c r="HIH18" s="252"/>
      <c r="HII18" s="252"/>
      <c r="HIJ18" s="252"/>
      <c r="HIK18" s="252"/>
      <c r="HIL18" s="252"/>
      <c r="HIM18" s="252"/>
      <c r="HIN18" s="252"/>
      <c r="HIO18" s="252"/>
      <c r="HIP18" s="252"/>
      <c r="HIQ18" s="252"/>
      <c r="HIR18" s="252"/>
      <c r="HIS18" s="252"/>
      <c r="HIT18" s="252"/>
      <c r="HIU18" s="252"/>
      <c r="HIV18" s="252"/>
      <c r="HIW18" s="252"/>
      <c r="HIX18" s="252"/>
      <c r="HIY18" s="252"/>
      <c r="HIZ18" s="252"/>
      <c r="HJA18" s="252"/>
      <c r="HJB18" s="252"/>
      <c r="HJC18" s="252"/>
      <c r="HJD18" s="252"/>
      <c r="HJE18" s="252"/>
      <c r="HJF18" s="252"/>
      <c r="HJG18" s="252"/>
      <c r="HJH18" s="252"/>
      <c r="HJI18" s="252"/>
      <c r="HJJ18" s="252"/>
      <c r="HJK18" s="252"/>
      <c r="HJL18" s="252"/>
      <c r="HJM18" s="252"/>
      <c r="HJN18" s="252"/>
      <c r="HJO18" s="252"/>
      <c r="HJP18" s="252"/>
      <c r="HJQ18" s="252"/>
      <c r="HJR18" s="252"/>
      <c r="HJS18" s="252"/>
      <c r="HJT18" s="252"/>
      <c r="HJU18" s="252"/>
      <c r="HJV18" s="252"/>
      <c r="HJW18" s="252"/>
      <c r="HJX18" s="252"/>
      <c r="HJY18" s="252"/>
      <c r="HJZ18" s="252"/>
      <c r="HKA18" s="252"/>
      <c r="HKB18" s="252"/>
      <c r="HKC18" s="252"/>
      <c r="HKD18" s="252"/>
      <c r="HKE18" s="252"/>
      <c r="HKF18" s="252"/>
      <c r="HKG18" s="252"/>
      <c r="HKH18" s="252"/>
      <c r="HKI18" s="252"/>
      <c r="HKJ18" s="252"/>
      <c r="HKK18" s="252"/>
      <c r="HKL18" s="252"/>
      <c r="HKM18" s="252"/>
      <c r="HKN18" s="252"/>
      <c r="HKO18" s="252"/>
      <c r="HKP18" s="252"/>
      <c r="HKQ18" s="252"/>
      <c r="HKR18" s="252"/>
      <c r="HKS18" s="252"/>
      <c r="HKT18" s="252"/>
      <c r="HKU18" s="252"/>
      <c r="HKV18" s="252"/>
      <c r="HKW18" s="252"/>
      <c r="HKX18" s="252"/>
      <c r="HKY18" s="252"/>
      <c r="HKZ18" s="252"/>
      <c r="HLA18" s="252"/>
      <c r="HLB18" s="252"/>
      <c r="HLC18" s="252"/>
      <c r="HLD18" s="252"/>
      <c r="HLE18" s="252"/>
      <c r="HLF18" s="252"/>
      <c r="HLG18" s="252"/>
      <c r="HLH18" s="252"/>
      <c r="HLI18" s="252"/>
      <c r="HLJ18" s="252"/>
      <c r="HLK18" s="252"/>
      <c r="HLL18" s="252"/>
      <c r="HLM18" s="252"/>
      <c r="HLN18" s="252"/>
      <c r="HLO18" s="252"/>
      <c r="HLP18" s="252"/>
      <c r="HLQ18" s="252"/>
      <c r="HLR18" s="252"/>
      <c r="HLS18" s="252"/>
      <c r="HLT18" s="252"/>
      <c r="HLU18" s="252"/>
      <c r="HLV18" s="252"/>
      <c r="HLW18" s="252"/>
      <c r="HLX18" s="252"/>
      <c r="HLY18" s="252"/>
      <c r="HLZ18" s="252"/>
      <c r="HMA18" s="252"/>
      <c r="HMB18" s="252"/>
      <c r="HMC18" s="252"/>
      <c r="HMD18" s="252"/>
      <c r="HME18" s="252"/>
      <c r="HMF18" s="252"/>
      <c r="HMG18" s="252"/>
      <c r="HMH18" s="252"/>
      <c r="HMI18" s="252"/>
      <c r="HMJ18" s="252"/>
      <c r="HMK18" s="252"/>
      <c r="HML18" s="252"/>
      <c r="HMM18" s="252"/>
      <c r="HMN18" s="252"/>
      <c r="HMO18" s="252"/>
      <c r="HMP18" s="252"/>
      <c r="HMQ18" s="252"/>
      <c r="HMR18" s="252"/>
      <c r="HMS18" s="252"/>
      <c r="HMT18" s="252"/>
      <c r="HMU18" s="252"/>
      <c r="HMV18" s="252"/>
      <c r="HMW18" s="252"/>
      <c r="HMX18" s="252"/>
      <c r="HMY18" s="252"/>
      <c r="HMZ18" s="252"/>
      <c r="HNA18" s="252"/>
      <c r="HNB18" s="252"/>
      <c r="HNC18" s="252"/>
      <c r="HND18" s="252"/>
      <c r="HNE18" s="252"/>
      <c r="HNF18" s="252"/>
      <c r="HNG18" s="252"/>
      <c r="HNH18" s="252"/>
      <c r="HNI18" s="252"/>
      <c r="HNJ18" s="252"/>
      <c r="HNK18" s="252"/>
      <c r="HNL18" s="252"/>
      <c r="HNM18" s="252"/>
      <c r="HNN18" s="252"/>
      <c r="HNO18" s="252"/>
      <c r="HNP18" s="252"/>
      <c r="HNQ18" s="252"/>
      <c r="HNR18" s="252"/>
      <c r="HNS18" s="252"/>
      <c r="HNT18" s="252"/>
      <c r="HNU18" s="252"/>
      <c r="HNV18" s="252"/>
      <c r="HNW18" s="252"/>
      <c r="HNX18" s="252"/>
      <c r="HNY18" s="252"/>
      <c r="HNZ18" s="252"/>
      <c r="HOA18" s="252"/>
      <c r="HOB18" s="252"/>
      <c r="HOC18" s="252"/>
      <c r="HOD18" s="252"/>
      <c r="HOE18" s="252"/>
      <c r="HOF18" s="252"/>
      <c r="HOG18" s="252"/>
      <c r="HOH18" s="252"/>
      <c r="HOI18" s="252"/>
      <c r="HOJ18" s="252"/>
      <c r="HOK18" s="252"/>
      <c r="HOL18" s="252"/>
      <c r="HOM18" s="252"/>
      <c r="HON18" s="252"/>
      <c r="HOO18" s="252"/>
      <c r="HOP18" s="252"/>
      <c r="HOQ18" s="252"/>
      <c r="HOR18" s="252"/>
      <c r="HOS18" s="252"/>
      <c r="HOT18" s="252"/>
      <c r="HOU18" s="252"/>
      <c r="HOV18" s="252"/>
      <c r="HOW18" s="252"/>
      <c r="HOX18" s="252"/>
      <c r="HOY18" s="252"/>
      <c r="HOZ18" s="252"/>
      <c r="HPA18" s="252"/>
      <c r="HPB18" s="252"/>
      <c r="HPC18" s="252"/>
      <c r="HPD18" s="252"/>
      <c r="HPE18" s="252"/>
      <c r="HPF18" s="252"/>
      <c r="HPG18" s="252"/>
      <c r="HPH18" s="252"/>
      <c r="HPI18" s="252"/>
      <c r="HPJ18" s="252"/>
      <c r="HPK18" s="252"/>
      <c r="HPL18" s="252"/>
      <c r="HPM18" s="252"/>
      <c r="HPN18" s="252"/>
      <c r="HPO18" s="252"/>
      <c r="HPP18" s="252"/>
      <c r="HPQ18" s="252"/>
      <c r="HPR18" s="252"/>
      <c r="HPS18" s="252"/>
      <c r="HPT18" s="252"/>
      <c r="HPU18" s="252"/>
      <c r="HPV18" s="252"/>
      <c r="HPW18" s="252"/>
      <c r="HPX18" s="252"/>
      <c r="HPY18" s="252"/>
      <c r="HPZ18" s="252"/>
      <c r="HQA18" s="252"/>
      <c r="HQB18" s="252"/>
      <c r="HQC18" s="252"/>
      <c r="HQD18" s="252"/>
      <c r="HQE18" s="252"/>
      <c r="HQF18" s="252"/>
      <c r="HQG18" s="252"/>
      <c r="HQH18" s="252"/>
      <c r="HQI18" s="252"/>
      <c r="HQJ18" s="252"/>
      <c r="HQK18" s="252"/>
      <c r="HQL18" s="252"/>
      <c r="HQM18" s="252"/>
      <c r="HQN18" s="252"/>
      <c r="HQO18" s="252"/>
      <c r="HQP18" s="252"/>
      <c r="HQQ18" s="252"/>
      <c r="HQR18" s="252"/>
      <c r="HQS18" s="252"/>
      <c r="HQT18" s="252"/>
      <c r="HQU18" s="252"/>
      <c r="HQV18" s="252"/>
      <c r="HQW18" s="252"/>
      <c r="HQX18" s="252"/>
      <c r="HQY18" s="252"/>
      <c r="HQZ18" s="252"/>
      <c r="HRA18" s="252"/>
      <c r="HRB18" s="252"/>
      <c r="HRC18" s="252"/>
      <c r="HRD18" s="252"/>
      <c r="HRE18" s="252"/>
      <c r="HRF18" s="252"/>
      <c r="HRG18" s="252"/>
      <c r="HRH18" s="252"/>
      <c r="HRI18" s="252"/>
      <c r="HRJ18" s="252"/>
      <c r="HRK18" s="252"/>
      <c r="HRL18" s="252"/>
      <c r="HRM18" s="252"/>
      <c r="HRN18" s="252"/>
      <c r="HRO18" s="252"/>
      <c r="HRP18" s="252"/>
      <c r="HRQ18" s="252"/>
      <c r="HRR18" s="252"/>
      <c r="HRS18" s="252"/>
      <c r="HRT18" s="252"/>
      <c r="HRU18" s="252"/>
      <c r="HRV18" s="252"/>
      <c r="HRW18" s="252"/>
      <c r="HRX18" s="252"/>
      <c r="HRY18" s="252"/>
      <c r="HRZ18" s="252"/>
      <c r="HSA18" s="252"/>
      <c r="HSB18" s="252"/>
      <c r="HSC18" s="252"/>
      <c r="HSD18" s="252"/>
      <c r="HSE18" s="252"/>
      <c r="HSF18" s="252"/>
      <c r="HSG18" s="252"/>
      <c r="HSH18" s="252"/>
      <c r="HSI18" s="252"/>
      <c r="HSJ18" s="252"/>
      <c r="HSK18" s="252"/>
      <c r="HSL18" s="252"/>
      <c r="HSM18" s="252"/>
      <c r="HSN18" s="252"/>
      <c r="HSO18" s="252"/>
      <c r="HSP18" s="252"/>
      <c r="HSQ18" s="252"/>
      <c r="HSR18" s="252"/>
      <c r="HSS18" s="252"/>
      <c r="HST18" s="252"/>
      <c r="HSU18" s="252"/>
      <c r="HSV18" s="252"/>
      <c r="HSW18" s="252"/>
      <c r="HSX18" s="252"/>
      <c r="HSY18" s="252"/>
      <c r="HSZ18" s="252"/>
      <c r="HTA18" s="252"/>
      <c r="HTB18" s="252"/>
      <c r="HTC18" s="252"/>
      <c r="HTD18" s="252"/>
      <c r="HTE18" s="252"/>
      <c r="HTF18" s="252"/>
      <c r="HTG18" s="252"/>
      <c r="HTH18" s="252"/>
      <c r="HTI18" s="252"/>
      <c r="HTJ18" s="252"/>
      <c r="HTK18" s="252"/>
      <c r="HTL18" s="252"/>
      <c r="HTM18" s="252"/>
      <c r="HTN18" s="252"/>
      <c r="HTO18" s="252"/>
      <c r="HTP18" s="252"/>
      <c r="HTQ18" s="252"/>
      <c r="HTR18" s="252"/>
      <c r="HTS18" s="252"/>
      <c r="HTT18" s="252"/>
      <c r="HTU18" s="252"/>
      <c r="HTV18" s="252"/>
      <c r="HTW18" s="252"/>
      <c r="HTX18" s="252"/>
      <c r="HTY18" s="252"/>
      <c r="HTZ18" s="252"/>
      <c r="HUA18" s="252"/>
      <c r="HUB18" s="252"/>
      <c r="HUC18" s="252"/>
      <c r="HUD18" s="252"/>
      <c r="HUE18" s="252"/>
      <c r="HUF18" s="252"/>
      <c r="HUG18" s="252"/>
      <c r="HUH18" s="252"/>
      <c r="HUI18" s="252"/>
      <c r="HUJ18" s="252"/>
      <c r="HUK18" s="252"/>
      <c r="HUL18" s="252"/>
      <c r="HUM18" s="252"/>
      <c r="HUN18" s="252"/>
      <c r="HUO18" s="252"/>
      <c r="HUP18" s="252"/>
      <c r="HUQ18" s="252"/>
      <c r="HUR18" s="252"/>
      <c r="HUS18" s="252"/>
      <c r="HUT18" s="252"/>
      <c r="HUU18" s="252"/>
      <c r="HUV18" s="252"/>
      <c r="HUW18" s="252"/>
      <c r="HUX18" s="252"/>
      <c r="HUY18" s="252"/>
      <c r="HUZ18" s="252"/>
      <c r="HVA18" s="252"/>
      <c r="HVB18" s="252"/>
      <c r="HVC18" s="252"/>
      <c r="HVD18" s="252"/>
      <c r="HVE18" s="252"/>
      <c r="HVF18" s="252"/>
      <c r="HVG18" s="252"/>
      <c r="HVH18" s="252"/>
      <c r="HVI18" s="252"/>
      <c r="HVJ18" s="252"/>
      <c r="HVK18" s="252"/>
      <c r="HVL18" s="252"/>
      <c r="HVM18" s="252"/>
      <c r="HVN18" s="252"/>
      <c r="HVO18" s="252"/>
      <c r="HVP18" s="252"/>
      <c r="HVQ18" s="252"/>
      <c r="HVR18" s="252"/>
      <c r="HVS18" s="252"/>
      <c r="HVT18" s="252"/>
      <c r="HVU18" s="252"/>
      <c r="HVV18" s="252"/>
      <c r="HVW18" s="252"/>
      <c r="HVX18" s="252"/>
      <c r="HVY18" s="252"/>
      <c r="HVZ18" s="252"/>
      <c r="HWA18" s="252"/>
      <c r="HWB18" s="252"/>
      <c r="HWC18" s="252"/>
      <c r="HWD18" s="252"/>
      <c r="HWE18" s="252"/>
      <c r="HWF18" s="252"/>
      <c r="HWG18" s="252"/>
      <c r="HWH18" s="252"/>
      <c r="HWI18" s="252"/>
      <c r="HWJ18" s="252"/>
      <c r="HWK18" s="252"/>
      <c r="HWL18" s="252"/>
      <c r="HWM18" s="252"/>
      <c r="HWN18" s="252"/>
      <c r="HWO18" s="252"/>
      <c r="HWP18" s="252"/>
      <c r="HWQ18" s="252"/>
      <c r="HWR18" s="252"/>
      <c r="HWS18" s="252"/>
      <c r="HWT18" s="252"/>
      <c r="HWU18" s="252"/>
      <c r="HWV18" s="252"/>
      <c r="HWW18" s="252"/>
      <c r="HWX18" s="252"/>
      <c r="HWY18" s="252"/>
      <c r="HWZ18" s="252"/>
      <c r="HXA18" s="252"/>
      <c r="HXB18" s="252"/>
      <c r="HXC18" s="252"/>
      <c r="HXD18" s="252"/>
      <c r="HXE18" s="252"/>
      <c r="HXF18" s="252"/>
      <c r="HXG18" s="252"/>
      <c r="HXH18" s="252"/>
      <c r="HXI18" s="252"/>
      <c r="HXJ18" s="252"/>
      <c r="HXK18" s="252"/>
      <c r="HXL18" s="252"/>
      <c r="HXM18" s="252"/>
      <c r="HXN18" s="252"/>
      <c r="HXO18" s="252"/>
      <c r="HXP18" s="252"/>
      <c r="HXQ18" s="252"/>
      <c r="HXR18" s="252"/>
      <c r="HXS18" s="252"/>
      <c r="HXT18" s="252"/>
      <c r="HXU18" s="252"/>
      <c r="HXV18" s="252"/>
      <c r="HXW18" s="252"/>
      <c r="HXX18" s="252"/>
      <c r="HXY18" s="252"/>
      <c r="HXZ18" s="252"/>
      <c r="HYA18" s="252"/>
      <c r="HYB18" s="252"/>
      <c r="HYC18" s="252"/>
      <c r="HYD18" s="252"/>
      <c r="HYE18" s="252"/>
      <c r="HYF18" s="252"/>
      <c r="HYG18" s="252"/>
      <c r="HYH18" s="252"/>
      <c r="HYI18" s="252"/>
      <c r="HYJ18" s="252"/>
      <c r="HYK18" s="252"/>
      <c r="HYL18" s="252"/>
      <c r="HYM18" s="252"/>
      <c r="HYN18" s="252"/>
      <c r="HYO18" s="252"/>
      <c r="HYP18" s="252"/>
      <c r="HYQ18" s="252"/>
      <c r="HYR18" s="252"/>
      <c r="HYS18" s="252"/>
      <c r="HYT18" s="252"/>
      <c r="HYU18" s="252"/>
      <c r="HYV18" s="252"/>
      <c r="HYW18" s="252"/>
      <c r="HYX18" s="252"/>
      <c r="HYY18" s="252"/>
      <c r="HYZ18" s="252"/>
      <c r="HZA18" s="252"/>
      <c r="HZB18" s="252"/>
      <c r="HZC18" s="252"/>
      <c r="HZD18" s="252"/>
      <c r="HZE18" s="252"/>
      <c r="HZF18" s="252"/>
      <c r="HZG18" s="252"/>
      <c r="HZH18" s="252"/>
      <c r="HZI18" s="252"/>
      <c r="HZJ18" s="252"/>
      <c r="HZK18" s="252"/>
      <c r="HZL18" s="252"/>
      <c r="HZM18" s="252"/>
      <c r="HZN18" s="252"/>
      <c r="HZO18" s="252"/>
      <c r="HZP18" s="252"/>
      <c r="HZQ18" s="252"/>
      <c r="HZR18" s="252"/>
      <c r="HZS18" s="252"/>
      <c r="HZT18" s="252"/>
      <c r="HZU18" s="252"/>
      <c r="HZV18" s="252"/>
      <c r="HZW18" s="252"/>
      <c r="HZX18" s="252"/>
      <c r="HZY18" s="252"/>
      <c r="HZZ18" s="252"/>
      <c r="IAA18" s="252"/>
      <c r="IAB18" s="252"/>
      <c r="IAC18" s="252"/>
      <c r="IAD18" s="252"/>
      <c r="IAE18" s="252"/>
      <c r="IAF18" s="252"/>
      <c r="IAG18" s="252"/>
      <c r="IAH18" s="252"/>
      <c r="IAI18" s="252"/>
      <c r="IAJ18" s="252"/>
      <c r="IAK18" s="252"/>
      <c r="IAL18" s="252"/>
      <c r="IAM18" s="252"/>
      <c r="IAN18" s="252"/>
      <c r="IAO18" s="252"/>
      <c r="IAP18" s="252"/>
      <c r="IAQ18" s="252"/>
      <c r="IAR18" s="252"/>
      <c r="IAS18" s="252"/>
      <c r="IAT18" s="252"/>
      <c r="IAU18" s="252"/>
      <c r="IAV18" s="252"/>
      <c r="IAW18" s="252"/>
      <c r="IAX18" s="252"/>
      <c r="IAY18" s="252"/>
      <c r="IAZ18" s="252"/>
      <c r="IBA18" s="252"/>
      <c r="IBB18" s="252"/>
      <c r="IBC18" s="252"/>
      <c r="IBD18" s="252"/>
      <c r="IBE18" s="252"/>
      <c r="IBF18" s="252"/>
      <c r="IBG18" s="252"/>
      <c r="IBH18" s="252"/>
      <c r="IBI18" s="252"/>
      <c r="IBJ18" s="252"/>
      <c r="IBK18" s="252"/>
      <c r="IBL18" s="252"/>
      <c r="IBM18" s="252"/>
      <c r="IBN18" s="252"/>
      <c r="IBO18" s="252"/>
      <c r="IBP18" s="252"/>
      <c r="IBQ18" s="252"/>
      <c r="IBR18" s="252"/>
      <c r="IBS18" s="252"/>
      <c r="IBT18" s="252"/>
      <c r="IBU18" s="252"/>
      <c r="IBV18" s="252"/>
      <c r="IBW18" s="252"/>
      <c r="IBX18" s="252"/>
      <c r="IBY18" s="252"/>
      <c r="IBZ18" s="252"/>
      <c r="ICA18" s="252"/>
      <c r="ICB18" s="252"/>
      <c r="ICC18" s="252"/>
      <c r="ICD18" s="252"/>
      <c r="ICE18" s="252"/>
      <c r="ICF18" s="252"/>
      <c r="ICG18" s="252"/>
      <c r="ICH18" s="252"/>
      <c r="ICI18" s="252"/>
      <c r="ICJ18" s="252"/>
      <c r="ICK18" s="252"/>
      <c r="ICL18" s="252"/>
      <c r="ICM18" s="252"/>
      <c r="ICN18" s="252"/>
      <c r="ICO18" s="252"/>
      <c r="ICP18" s="252"/>
      <c r="ICQ18" s="252"/>
      <c r="ICR18" s="252"/>
      <c r="ICS18" s="252"/>
      <c r="ICT18" s="252"/>
      <c r="ICU18" s="252"/>
      <c r="ICV18" s="252"/>
      <c r="ICW18" s="252"/>
      <c r="ICX18" s="252"/>
      <c r="ICY18" s="252"/>
      <c r="ICZ18" s="252"/>
      <c r="IDA18" s="252"/>
      <c r="IDB18" s="252"/>
      <c r="IDC18" s="252"/>
      <c r="IDD18" s="252"/>
      <c r="IDE18" s="252"/>
      <c r="IDF18" s="252"/>
      <c r="IDG18" s="252"/>
      <c r="IDH18" s="252"/>
      <c r="IDI18" s="252"/>
      <c r="IDJ18" s="252"/>
      <c r="IDK18" s="252"/>
      <c r="IDL18" s="252"/>
      <c r="IDM18" s="252"/>
      <c r="IDN18" s="252"/>
      <c r="IDO18" s="252"/>
      <c r="IDP18" s="252"/>
      <c r="IDQ18" s="252"/>
      <c r="IDR18" s="252"/>
      <c r="IDS18" s="252"/>
      <c r="IDT18" s="252"/>
      <c r="IDU18" s="252"/>
      <c r="IDV18" s="252"/>
      <c r="IDW18" s="252"/>
      <c r="IDX18" s="252"/>
      <c r="IDY18" s="252"/>
      <c r="IDZ18" s="252"/>
      <c r="IEA18" s="252"/>
      <c r="IEB18" s="252"/>
      <c r="IEC18" s="252"/>
      <c r="IED18" s="252"/>
      <c r="IEE18" s="252"/>
      <c r="IEF18" s="252"/>
      <c r="IEG18" s="252"/>
      <c r="IEH18" s="252"/>
      <c r="IEI18" s="252"/>
      <c r="IEJ18" s="252"/>
      <c r="IEK18" s="252"/>
      <c r="IEL18" s="252"/>
      <c r="IEM18" s="252"/>
      <c r="IEN18" s="252"/>
      <c r="IEO18" s="252"/>
      <c r="IEP18" s="252"/>
      <c r="IEQ18" s="252"/>
      <c r="IER18" s="252"/>
      <c r="IES18" s="252"/>
      <c r="IET18" s="252"/>
      <c r="IEU18" s="252"/>
      <c r="IEV18" s="252"/>
      <c r="IEW18" s="252"/>
      <c r="IEX18" s="252"/>
      <c r="IEY18" s="252"/>
      <c r="IEZ18" s="252"/>
      <c r="IFA18" s="252"/>
      <c r="IFB18" s="252"/>
      <c r="IFC18" s="252"/>
      <c r="IFD18" s="252"/>
      <c r="IFE18" s="252"/>
      <c r="IFF18" s="252"/>
      <c r="IFG18" s="252"/>
      <c r="IFH18" s="252"/>
      <c r="IFI18" s="252"/>
      <c r="IFJ18" s="252"/>
      <c r="IFK18" s="252"/>
      <c r="IFL18" s="252"/>
      <c r="IFM18" s="252"/>
      <c r="IFN18" s="252"/>
      <c r="IFO18" s="252"/>
      <c r="IFP18" s="252"/>
      <c r="IFQ18" s="252"/>
      <c r="IFR18" s="252"/>
      <c r="IFS18" s="252"/>
      <c r="IFT18" s="252"/>
      <c r="IFU18" s="252"/>
      <c r="IFV18" s="252"/>
      <c r="IFW18" s="252"/>
      <c r="IFX18" s="252"/>
      <c r="IFY18" s="252"/>
      <c r="IFZ18" s="252"/>
      <c r="IGA18" s="252"/>
      <c r="IGB18" s="252"/>
      <c r="IGC18" s="252"/>
      <c r="IGD18" s="252"/>
      <c r="IGE18" s="252"/>
      <c r="IGF18" s="252"/>
      <c r="IGG18" s="252"/>
      <c r="IGH18" s="252"/>
      <c r="IGI18" s="252"/>
      <c r="IGJ18" s="252"/>
      <c r="IGK18" s="252"/>
      <c r="IGL18" s="252"/>
      <c r="IGM18" s="252"/>
      <c r="IGN18" s="252"/>
      <c r="IGO18" s="252"/>
      <c r="IGP18" s="252"/>
      <c r="IGQ18" s="252"/>
      <c r="IGR18" s="252"/>
      <c r="IGS18" s="252"/>
      <c r="IGT18" s="252"/>
      <c r="IGU18" s="252"/>
      <c r="IGV18" s="252"/>
      <c r="IGW18" s="252"/>
      <c r="IGX18" s="252"/>
      <c r="IGY18" s="252"/>
      <c r="IGZ18" s="252"/>
      <c r="IHA18" s="252"/>
      <c r="IHB18" s="252"/>
      <c r="IHC18" s="252"/>
      <c r="IHD18" s="252"/>
      <c r="IHE18" s="252"/>
      <c r="IHF18" s="252"/>
      <c r="IHG18" s="252"/>
      <c r="IHH18" s="252"/>
      <c r="IHI18" s="252"/>
      <c r="IHJ18" s="252"/>
      <c r="IHK18" s="252"/>
      <c r="IHL18" s="252"/>
      <c r="IHM18" s="252"/>
      <c r="IHN18" s="252"/>
      <c r="IHO18" s="252"/>
      <c r="IHP18" s="252"/>
      <c r="IHQ18" s="252"/>
      <c r="IHR18" s="252"/>
      <c r="IHS18" s="252"/>
      <c r="IHT18" s="252"/>
      <c r="IHU18" s="252"/>
      <c r="IHV18" s="252"/>
      <c r="IHW18" s="252"/>
      <c r="IHX18" s="252"/>
      <c r="IHY18" s="252"/>
      <c r="IHZ18" s="252"/>
      <c r="IIA18" s="252"/>
      <c r="IIB18" s="252"/>
      <c r="IIC18" s="252"/>
      <c r="IID18" s="252"/>
      <c r="IIE18" s="252"/>
      <c r="IIF18" s="252"/>
      <c r="IIG18" s="252"/>
      <c r="IIH18" s="252"/>
      <c r="III18" s="252"/>
      <c r="IIJ18" s="252"/>
      <c r="IIK18" s="252"/>
      <c r="IIL18" s="252"/>
      <c r="IIM18" s="252"/>
      <c r="IIN18" s="252"/>
      <c r="IIO18" s="252"/>
      <c r="IIP18" s="252"/>
      <c r="IIQ18" s="252"/>
      <c r="IIR18" s="252"/>
      <c r="IIS18" s="252"/>
      <c r="IIT18" s="252"/>
      <c r="IIU18" s="252"/>
      <c r="IIV18" s="252"/>
      <c r="IIW18" s="252"/>
      <c r="IIX18" s="252"/>
      <c r="IIY18" s="252"/>
      <c r="IIZ18" s="252"/>
      <c r="IJA18" s="252"/>
      <c r="IJB18" s="252"/>
      <c r="IJC18" s="252"/>
      <c r="IJD18" s="252"/>
      <c r="IJE18" s="252"/>
      <c r="IJF18" s="252"/>
      <c r="IJG18" s="252"/>
      <c r="IJH18" s="252"/>
      <c r="IJI18" s="252"/>
      <c r="IJJ18" s="252"/>
      <c r="IJK18" s="252"/>
      <c r="IJL18" s="252"/>
      <c r="IJM18" s="252"/>
      <c r="IJN18" s="252"/>
      <c r="IJO18" s="252"/>
      <c r="IJP18" s="252"/>
      <c r="IJQ18" s="252"/>
      <c r="IJR18" s="252"/>
      <c r="IJS18" s="252"/>
      <c r="IJT18" s="252"/>
      <c r="IJU18" s="252"/>
      <c r="IJV18" s="252"/>
      <c r="IJW18" s="252"/>
      <c r="IJX18" s="252"/>
      <c r="IJY18" s="252"/>
      <c r="IJZ18" s="252"/>
      <c r="IKA18" s="252"/>
      <c r="IKB18" s="252"/>
      <c r="IKC18" s="252"/>
      <c r="IKD18" s="252"/>
      <c r="IKE18" s="252"/>
      <c r="IKF18" s="252"/>
      <c r="IKG18" s="252"/>
      <c r="IKH18" s="252"/>
      <c r="IKI18" s="252"/>
      <c r="IKJ18" s="252"/>
      <c r="IKK18" s="252"/>
      <c r="IKL18" s="252"/>
      <c r="IKM18" s="252"/>
      <c r="IKN18" s="252"/>
      <c r="IKO18" s="252"/>
      <c r="IKP18" s="252"/>
      <c r="IKQ18" s="252"/>
      <c r="IKR18" s="252"/>
      <c r="IKS18" s="252"/>
      <c r="IKT18" s="252"/>
      <c r="IKU18" s="252"/>
      <c r="IKV18" s="252"/>
      <c r="IKW18" s="252"/>
      <c r="IKX18" s="252"/>
      <c r="IKY18" s="252"/>
      <c r="IKZ18" s="252"/>
      <c r="ILA18" s="252"/>
      <c r="ILB18" s="252"/>
      <c r="ILC18" s="252"/>
      <c r="ILD18" s="252"/>
      <c r="ILE18" s="252"/>
      <c r="ILF18" s="252"/>
      <c r="ILG18" s="252"/>
      <c r="ILH18" s="252"/>
      <c r="ILI18" s="252"/>
      <c r="ILJ18" s="252"/>
      <c r="ILK18" s="252"/>
      <c r="ILL18" s="252"/>
      <c r="ILM18" s="252"/>
      <c r="ILN18" s="252"/>
      <c r="ILO18" s="252"/>
      <c r="ILP18" s="252"/>
      <c r="ILQ18" s="252"/>
      <c r="ILR18" s="252"/>
      <c r="ILS18" s="252"/>
      <c r="ILT18" s="252"/>
      <c r="ILU18" s="252"/>
      <c r="ILV18" s="252"/>
      <c r="ILW18" s="252"/>
      <c r="ILX18" s="252"/>
      <c r="ILY18" s="252"/>
      <c r="ILZ18" s="252"/>
      <c r="IMA18" s="252"/>
      <c r="IMB18" s="252"/>
      <c r="IMC18" s="252"/>
      <c r="IMD18" s="252"/>
      <c r="IME18" s="252"/>
      <c r="IMF18" s="252"/>
      <c r="IMG18" s="252"/>
      <c r="IMH18" s="252"/>
      <c r="IMI18" s="252"/>
      <c r="IMJ18" s="252"/>
      <c r="IMK18" s="252"/>
      <c r="IML18" s="252"/>
      <c r="IMM18" s="252"/>
      <c r="IMN18" s="252"/>
      <c r="IMO18" s="252"/>
      <c r="IMP18" s="252"/>
      <c r="IMQ18" s="252"/>
      <c r="IMR18" s="252"/>
      <c r="IMS18" s="252"/>
      <c r="IMT18" s="252"/>
      <c r="IMU18" s="252"/>
      <c r="IMV18" s="252"/>
      <c r="IMW18" s="252"/>
      <c r="IMX18" s="252"/>
      <c r="IMY18" s="252"/>
      <c r="IMZ18" s="252"/>
      <c r="INA18" s="252"/>
      <c r="INB18" s="252"/>
      <c r="INC18" s="252"/>
      <c r="IND18" s="252"/>
      <c r="INE18" s="252"/>
      <c r="INF18" s="252"/>
      <c r="ING18" s="252"/>
      <c r="INH18" s="252"/>
      <c r="INI18" s="252"/>
      <c r="INJ18" s="252"/>
      <c r="INK18" s="252"/>
      <c r="INL18" s="252"/>
      <c r="INM18" s="252"/>
      <c r="INN18" s="252"/>
      <c r="INO18" s="252"/>
      <c r="INP18" s="252"/>
      <c r="INQ18" s="252"/>
      <c r="INR18" s="252"/>
      <c r="INS18" s="252"/>
      <c r="INT18" s="252"/>
      <c r="INU18" s="252"/>
      <c r="INV18" s="252"/>
      <c r="INW18" s="252"/>
      <c r="INX18" s="252"/>
      <c r="INY18" s="252"/>
      <c r="INZ18" s="252"/>
      <c r="IOA18" s="252"/>
      <c r="IOB18" s="252"/>
      <c r="IOC18" s="252"/>
      <c r="IOD18" s="252"/>
      <c r="IOE18" s="252"/>
      <c r="IOF18" s="252"/>
      <c r="IOG18" s="252"/>
      <c r="IOH18" s="252"/>
      <c r="IOI18" s="252"/>
      <c r="IOJ18" s="252"/>
      <c r="IOK18" s="252"/>
      <c r="IOL18" s="252"/>
      <c r="IOM18" s="252"/>
      <c r="ION18" s="252"/>
      <c r="IOO18" s="252"/>
      <c r="IOP18" s="252"/>
      <c r="IOQ18" s="252"/>
      <c r="IOR18" s="252"/>
      <c r="IOS18" s="252"/>
      <c r="IOT18" s="252"/>
      <c r="IOU18" s="252"/>
      <c r="IOV18" s="252"/>
      <c r="IOW18" s="252"/>
      <c r="IOX18" s="252"/>
      <c r="IOY18" s="252"/>
      <c r="IOZ18" s="252"/>
      <c r="IPA18" s="252"/>
      <c r="IPB18" s="252"/>
      <c r="IPC18" s="252"/>
      <c r="IPD18" s="252"/>
      <c r="IPE18" s="252"/>
      <c r="IPF18" s="252"/>
      <c r="IPG18" s="252"/>
      <c r="IPH18" s="252"/>
      <c r="IPI18" s="252"/>
      <c r="IPJ18" s="252"/>
      <c r="IPK18" s="252"/>
      <c r="IPL18" s="252"/>
      <c r="IPM18" s="252"/>
      <c r="IPN18" s="252"/>
      <c r="IPO18" s="252"/>
      <c r="IPP18" s="252"/>
      <c r="IPQ18" s="252"/>
      <c r="IPR18" s="252"/>
      <c r="IPS18" s="252"/>
      <c r="IPT18" s="252"/>
      <c r="IPU18" s="252"/>
      <c r="IPV18" s="252"/>
      <c r="IPW18" s="252"/>
      <c r="IPX18" s="252"/>
      <c r="IPY18" s="252"/>
      <c r="IPZ18" s="252"/>
      <c r="IQA18" s="252"/>
      <c r="IQB18" s="252"/>
      <c r="IQC18" s="252"/>
      <c r="IQD18" s="252"/>
      <c r="IQE18" s="252"/>
      <c r="IQF18" s="252"/>
      <c r="IQG18" s="252"/>
      <c r="IQH18" s="252"/>
      <c r="IQI18" s="252"/>
      <c r="IQJ18" s="252"/>
      <c r="IQK18" s="252"/>
      <c r="IQL18" s="252"/>
      <c r="IQM18" s="252"/>
      <c r="IQN18" s="252"/>
      <c r="IQO18" s="252"/>
      <c r="IQP18" s="252"/>
      <c r="IQQ18" s="252"/>
      <c r="IQR18" s="252"/>
      <c r="IQS18" s="252"/>
      <c r="IQT18" s="252"/>
      <c r="IQU18" s="252"/>
      <c r="IQV18" s="252"/>
      <c r="IQW18" s="252"/>
      <c r="IQX18" s="252"/>
      <c r="IQY18" s="252"/>
      <c r="IQZ18" s="252"/>
      <c r="IRA18" s="252"/>
      <c r="IRB18" s="252"/>
      <c r="IRC18" s="252"/>
      <c r="IRD18" s="252"/>
      <c r="IRE18" s="252"/>
      <c r="IRF18" s="252"/>
      <c r="IRG18" s="252"/>
      <c r="IRH18" s="252"/>
      <c r="IRI18" s="252"/>
      <c r="IRJ18" s="252"/>
      <c r="IRK18" s="252"/>
      <c r="IRL18" s="252"/>
      <c r="IRM18" s="252"/>
      <c r="IRN18" s="252"/>
      <c r="IRO18" s="252"/>
      <c r="IRP18" s="252"/>
      <c r="IRQ18" s="252"/>
      <c r="IRR18" s="252"/>
      <c r="IRS18" s="252"/>
      <c r="IRT18" s="252"/>
      <c r="IRU18" s="252"/>
      <c r="IRV18" s="252"/>
      <c r="IRW18" s="252"/>
      <c r="IRX18" s="252"/>
      <c r="IRY18" s="252"/>
      <c r="IRZ18" s="252"/>
      <c r="ISA18" s="252"/>
      <c r="ISB18" s="252"/>
      <c r="ISC18" s="252"/>
      <c r="ISD18" s="252"/>
      <c r="ISE18" s="252"/>
      <c r="ISF18" s="252"/>
      <c r="ISG18" s="252"/>
      <c r="ISH18" s="252"/>
      <c r="ISI18" s="252"/>
      <c r="ISJ18" s="252"/>
      <c r="ISK18" s="252"/>
      <c r="ISL18" s="252"/>
      <c r="ISM18" s="252"/>
      <c r="ISN18" s="252"/>
      <c r="ISO18" s="252"/>
      <c r="ISP18" s="252"/>
      <c r="ISQ18" s="252"/>
      <c r="ISR18" s="252"/>
      <c r="ISS18" s="252"/>
      <c r="IST18" s="252"/>
      <c r="ISU18" s="252"/>
      <c r="ISV18" s="252"/>
      <c r="ISW18" s="252"/>
      <c r="ISX18" s="252"/>
      <c r="ISY18" s="252"/>
      <c r="ISZ18" s="252"/>
      <c r="ITA18" s="252"/>
      <c r="ITB18" s="252"/>
      <c r="ITC18" s="252"/>
      <c r="ITD18" s="252"/>
      <c r="ITE18" s="252"/>
      <c r="ITF18" s="252"/>
      <c r="ITG18" s="252"/>
      <c r="ITH18" s="252"/>
      <c r="ITI18" s="252"/>
      <c r="ITJ18" s="252"/>
      <c r="ITK18" s="252"/>
      <c r="ITL18" s="252"/>
      <c r="ITM18" s="252"/>
      <c r="ITN18" s="252"/>
      <c r="ITO18" s="252"/>
      <c r="ITP18" s="252"/>
      <c r="ITQ18" s="252"/>
      <c r="ITR18" s="252"/>
      <c r="ITS18" s="252"/>
      <c r="ITT18" s="252"/>
      <c r="ITU18" s="252"/>
      <c r="ITV18" s="252"/>
      <c r="ITW18" s="252"/>
      <c r="ITX18" s="252"/>
      <c r="ITY18" s="252"/>
      <c r="ITZ18" s="252"/>
      <c r="IUA18" s="252"/>
      <c r="IUB18" s="252"/>
      <c r="IUC18" s="252"/>
      <c r="IUD18" s="252"/>
      <c r="IUE18" s="252"/>
      <c r="IUF18" s="252"/>
      <c r="IUG18" s="252"/>
      <c r="IUH18" s="252"/>
      <c r="IUI18" s="252"/>
      <c r="IUJ18" s="252"/>
      <c r="IUK18" s="252"/>
      <c r="IUL18" s="252"/>
      <c r="IUM18" s="252"/>
      <c r="IUN18" s="252"/>
      <c r="IUO18" s="252"/>
      <c r="IUP18" s="252"/>
      <c r="IUQ18" s="252"/>
      <c r="IUR18" s="252"/>
      <c r="IUS18" s="252"/>
      <c r="IUT18" s="252"/>
      <c r="IUU18" s="252"/>
      <c r="IUV18" s="252"/>
      <c r="IUW18" s="252"/>
      <c r="IUX18" s="252"/>
      <c r="IUY18" s="252"/>
      <c r="IUZ18" s="252"/>
      <c r="IVA18" s="252"/>
      <c r="IVB18" s="252"/>
      <c r="IVC18" s="252"/>
      <c r="IVD18" s="252"/>
      <c r="IVE18" s="252"/>
      <c r="IVF18" s="252"/>
      <c r="IVG18" s="252"/>
      <c r="IVH18" s="252"/>
      <c r="IVI18" s="252"/>
      <c r="IVJ18" s="252"/>
      <c r="IVK18" s="252"/>
      <c r="IVL18" s="252"/>
      <c r="IVM18" s="252"/>
      <c r="IVN18" s="252"/>
      <c r="IVO18" s="252"/>
      <c r="IVP18" s="252"/>
      <c r="IVQ18" s="252"/>
      <c r="IVR18" s="252"/>
      <c r="IVS18" s="252"/>
      <c r="IVT18" s="252"/>
      <c r="IVU18" s="252"/>
      <c r="IVV18" s="252"/>
      <c r="IVW18" s="252"/>
      <c r="IVX18" s="252"/>
      <c r="IVY18" s="252"/>
      <c r="IVZ18" s="252"/>
      <c r="IWA18" s="252"/>
      <c r="IWB18" s="252"/>
      <c r="IWC18" s="252"/>
      <c r="IWD18" s="252"/>
      <c r="IWE18" s="252"/>
      <c r="IWF18" s="252"/>
      <c r="IWG18" s="252"/>
      <c r="IWH18" s="252"/>
      <c r="IWI18" s="252"/>
      <c r="IWJ18" s="252"/>
      <c r="IWK18" s="252"/>
      <c r="IWL18" s="252"/>
      <c r="IWM18" s="252"/>
      <c r="IWN18" s="252"/>
      <c r="IWO18" s="252"/>
      <c r="IWP18" s="252"/>
      <c r="IWQ18" s="252"/>
      <c r="IWR18" s="252"/>
      <c r="IWS18" s="252"/>
      <c r="IWT18" s="252"/>
      <c r="IWU18" s="252"/>
      <c r="IWV18" s="252"/>
      <c r="IWW18" s="252"/>
      <c r="IWX18" s="252"/>
      <c r="IWY18" s="252"/>
      <c r="IWZ18" s="252"/>
      <c r="IXA18" s="252"/>
      <c r="IXB18" s="252"/>
      <c r="IXC18" s="252"/>
      <c r="IXD18" s="252"/>
      <c r="IXE18" s="252"/>
      <c r="IXF18" s="252"/>
      <c r="IXG18" s="252"/>
      <c r="IXH18" s="252"/>
      <c r="IXI18" s="252"/>
      <c r="IXJ18" s="252"/>
      <c r="IXK18" s="252"/>
      <c r="IXL18" s="252"/>
      <c r="IXM18" s="252"/>
      <c r="IXN18" s="252"/>
      <c r="IXO18" s="252"/>
      <c r="IXP18" s="252"/>
      <c r="IXQ18" s="252"/>
      <c r="IXR18" s="252"/>
      <c r="IXS18" s="252"/>
      <c r="IXT18" s="252"/>
      <c r="IXU18" s="252"/>
      <c r="IXV18" s="252"/>
      <c r="IXW18" s="252"/>
      <c r="IXX18" s="252"/>
      <c r="IXY18" s="252"/>
      <c r="IXZ18" s="252"/>
      <c r="IYA18" s="252"/>
      <c r="IYB18" s="252"/>
      <c r="IYC18" s="252"/>
      <c r="IYD18" s="252"/>
      <c r="IYE18" s="252"/>
      <c r="IYF18" s="252"/>
      <c r="IYG18" s="252"/>
      <c r="IYH18" s="252"/>
      <c r="IYI18" s="252"/>
      <c r="IYJ18" s="252"/>
      <c r="IYK18" s="252"/>
      <c r="IYL18" s="252"/>
      <c r="IYM18" s="252"/>
      <c r="IYN18" s="252"/>
      <c r="IYO18" s="252"/>
      <c r="IYP18" s="252"/>
      <c r="IYQ18" s="252"/>
      <c r="IYR18" s="252"/>
      <c r="IYS18" s="252"/>
      <c r="IYT18" s="252"/>
      <c r="IYU18" s="252"/>
      <c r="IYV18" s="252"/>
      <c r="IYW18" s="252"/>
      <c r="IYX18" s="252"/>
      <c r="IYY18" s="252"/>
      <c r="IYZ18" s="252"/>
      <c r="IZA18" s="252"/>
      <c r="IZB18" s="252"/>
      <c r="IZC18" s="252"/>
      <c r="IZD18" s="252"/>
      <c r="IZE18" s="252"/>
      <c r="IZF18" s="252"/>
      <c r="IZG18" s="252"/>
      <c r="IZH18" s="252"/>
      <c r="IZI18" s="252"/>
      <c r="IZJ18" s="252"/>
      <c r="IZK18" s="252"/>
      <c r="IZL18" s="252"/>
      <c r="IZM18" s="252"/>
      <c r="IZN18" s="252"/>
      <c r="IZO18" s="252"/>
      <c r="IZP18" s="252"/>
      <c r="IZQ18" s="252"/>
      <c r="IZR18" s="252"/>
      <c r="IZS18" s="252"/>
      <c r="IZT18" s="252"/>
      <c r="IZU18" s="252"/>
      <c r="IZV18" s="252"/>
      <c r="IZW18" s="252"/>
      <c r="IZX18" s="252"/>
      <c r="IZY18" s="252"/>
      <c r="IZZ18" s="252"/>
      <c r="JAA18" s="252"/>
      <c r="JAB18" s="252"/>
      <c r="JAC18" s="252"/>
      <c r="JAD18" s="252"/>
      <c r="JAE18" s="252"/>
      <c r="JAF18" s="252"/>
      <c r="JAG18" s="252"/>
      <c r="JAH18" s="252"/>
      <c r="JAI18" s="252"/>
      <c r="JAJ18" s="252"/>
      <c r="JAK18" s="252"/>
      <c r="JAL18" s="252"/>
      <c r="JAM18" s="252"/>
      <c r="JAN18" s="252"/>
      <c r="JAO18" s="252"/>
      <c r="JAP18" s="252"/>
      <c r="JAQ18" s="252"/>
      <c r="JAR18" s="252"/>
      <c r="JAS18" s="252"/>
      <c r="JAT18" s="252"/>
      <c r="JAU18" s="252"/>
      <c r="JAV18" s="252"/>
      <c r="JAW18" s="252"/>
      <c r="JAX18" s="252"/>
      <c r="JAY18" s="252"/>
      <c r="JAZ18" s="252"/>
      <c r="JBA18" s="252"/>
      <c r="JBB18" s="252"/>
      <c r="JBC18" s="252"/>
      <c r="JBD18" s="252"/>
      <c r="JBE18" s="252"/>
      <c r="JBF18" s="252"/>
      <c r="JBG18" s="252"/>
      <c r="JBH18" s="252"/>
      <c r="JBI18" s="252"/>
      <c r="JBJ18" s="252"/>
      <c r="JBK18" s="252"/>
      <c r="JBL18" s="252"/>
      <c r="JBM18" s="252"/>
      <c r="JBN18" s="252"/>
      <c r="JBO18" s="252"/>
      <c r="JBP18" s="252"/>
      <c r="JBQ18" s="252"/>
      <c r="JBR18" s="252"/>
      <c r="JBS18" s="252"/>
      <c r="JBT18" s="252"/>
      <c r="JBU18" s="252"/>
      <c r="JBV18" s="252"/>
      <c r="JBW18" s="252"/>
      <c r="JBX18" s="252"/>
      <c r="JBY18" s="252"/>
      <c r="JBZ18" s="252"/>
      <c r="JCA18" s="252"/>
      <c r="JCB18" s="252"/>
      <c r="JCC18" s="252"/>
      <c r="JCD18" s="252"/>
      <c r="JCE18" s="252"/>
      <c r="JCF18" s="252"/>
      <c r="JCG18" s="252"/>
      <c r="JCH18" s="252"/>
      <c r="JCI18" s="252"/>
      <c r="JCJ18" s="252"/>
      <c r="JCK18" s="252"/>
      <c r="JCL18" s="252"/>
      <c r="JCM18" s="252"/>
      <c r="JCN18" s="252"/>
      <c r="JCO18" s="252"/>
      <c r="JCP18" s="252"/>
      <c r="JCQ18" s="252"/>
      <c r="JCR18" s="252"/>
      <c r="JCS18" s="252"/>
      <c r="JCT18" s="252"/>
      <c r="JCU18" s="252"/>
      <c r="JCV18" s="252"/>
      <c r="JCW18" s="252"/>
      <c r="JCX18" s="252"/>
      <c r="JCY18" s="252"/>
      <c r="JCZ18" s="252"/>
      <c r="JDA18" s="252"/>
      <c r="JDB18" s="252"/>
      <c r="JDC18" s="252"/>
      <c r="JDD18" s="252"/>
      <c r="JDE18" s="252"/>
      <c r="JDF18" s="252"/>
      <c r="JDG18" s="252"/>
      <c r="JDH18" s="252"/>
      <c r="JDI18" s="252"/>
      <c r="JDJ18" s="252"/>
      <c r="JDK18" s="252"/>
      <c r="JDL18" s="252"/>
      <c r="JDM18" s="252"/>
      <c r="JDN18" s="252"/>
      <c r="JDO18" s="252"/>
      <c r="JDP18" s="252"/>
      <c r="JDQ18" s="252"/>
      <c r="JDR18" s="252"/>
      <c r="JDS18" s="252"/>
      <c r="JDT18" s="252"/>
      <c r="JDU18" s="252"/>
      <c r="JDV18" s="252"/>
      <c r="JDW18" s="252"/>
      <c r="JDX18" s="252"/>
      <c r="JDY18" s="252"/>
      <c r="JDZ18" s="252"/>
      <c r="JEA18" s="252"/>
      <c r="JEB18" s="252"/>
      <c r="JEC18" s="252"/>
      <c r="JED18" s="252"/>
      <c r="JEE18" s="252"/>
      <c r="JEF18" s="252"/>
      <c r="JEG18" s="252"/>
      <c r="JEH18" s="252"/>
      <c r="JEI18" s="252"/>
      <c r="JEJ18" s="252"/>
      <c r="JEK18" s="252"/>
      <c r="JEL18" s="252"/>
      <c r="JEM18" s="252"/>
      <c r="JEN18" s="252"/>
      <c r="JEO18" s="252"/>
      <c r="JEP18" s="252"/>
      <c r="JEQ18" s="252"/>
      <c r="JER18" s="252"/>
      <c r="JES18" s="252"/>
      <c r="JET18" s="252"/>
      <c r="JEU18" s="252"/>
      <c r="JEV18" s="252"/>
      <c r="JEW18" s="252"/>
      <c r="JEX18" s="252"/>
      <c r="JEY18" s="252"/>
      <c r="JEZ18" s="252"/>
      <c r="JFA18" s="252"/>
      <c r="JFB18" s="252"/>
      <c r="JFC18" s="252"/>
      <c r="JFD18" s="252"/>
      <c r="JFE18" s="252"/>
      <c r="JFF18" s="252"/>
      <c r="JFG18" s="252"/>
      <c r="JFH18" s="252"/>
      <c r="JFI18" s="252"/>
      <c r="JFJ18" s="252"/>
      <c r="JFK18" s="252"/>
      <c r="JFL18" s="252"/>
      <c r="JFM18" s="252"/>
      <c r="JFN18" s="252"/>
      <c r="JFO18" s="252"/>
      <c r="JFP18" s="252"/>
      <c r="JFQ18" s="252"/>
      <c r="JFR18" s="252"/>
      <c r="JFS18" s="252"/>
      <c r="JFT18" s="252"/>
      <c r="JFU18" s="252"/>
      <c r="JFV18" s="252"/>
      <c r="JFW18" s="252"/>
      <c r="JFX18" s="252"/>
      <c r="JFY18" s="252"/>
      <c r="JFZ18" s="252"/>
      <c r="JGA18" s="252"/>
      <c r="JGB18" s="252"/>
      <c r="JGC18" s="252"/>
      <c r="JGD18" s="252"/>
      <c r="JGE18" s="252"/>
      <c r="JGF18" s="252"/>
      <c r="JGG18" s="252"/>
      <c r="JGH18" s="252"/>
      <c r="JGI18" s="252"/>
      <c r="JGJ18" s="252"/>
      <c r="JGK18" s="252"/>
      <c r="JGL18" s="252"/>
      <c r="JGM18" s="252"/>
      <c r="JGN18" s="252"/>
      <c r="JGO18" s="252"/>
      <c r="JGP18" s="252"/>
      <c r="JGQ18" s="252"/>
      <c r="JGR18" s="252"/>
      <c r="JGS18" s="252"/>
      <c r="JGT18" s="252"/>
      <c r="JGU18" s="252"/>
      <c r="JGV18" s="252"/>
      <c r="JGW18" s="252"/>
      <c r="JGX18" s="252"/>
      <c r="JGY18" s="252"/>
      <c r="JGZ18" s="252"/>
      <c r="JHA18" s="252"/>
      <c r="JHB18" s="252"/>
      <c r="JHC18" s="252"/>
      <c r="JHD18" s="252"/>
      <c r="JHE18" s="252"/>
      <c r="JHF18" s="252"/>
      <c r="JHG18" s="252"/>
      <c r="JHH18" s="252"/>
      <c r="JHI18" s="252"/>
      <c r="JHJ18" s="252"/>
      <c r="JHK18" s="252"/>
      <c r="JHL18" s="252"/>
      <c r="JHM18" s="252"/>
      <c r="JHN18" s="252"/>
      <c r="JHO18" s="252"/>
      <c r="JHP18" s="252"/>
      <c r="JHQ18" s="252"/>
      <c r="JHR18" s="252"/>
      <c r="JHS18" s="252"/>
      <c r="JHT18" s="252"/>
      <c r="JHU18" s="252"/>
      <c r="JHV18" s="252"/>
      <c r="JHW18" s="252"/>
      <c r="JHX18" s="252"/>
      <c r="JHY18" s="252"/>
      <c r="JHZ18" s="252"/>
      <c r="JIA18" s="252"/>
      <c r="JIB18" s="252"/>
      <c r="JIC18" s="252"/>
      <c r="JID18" s="252"/>
      <c r="JIE18" s="252"/>
      <c r="JIF18" s="252"/>
      <c r="JIG18" s="252"/>
      <c r="JIH18" s="252"/>
      <c r="JII18" s="252"/>
      <c r="JIJ18" s="252"/>
      <c r="JIK18" s="252"/>
      <c r="JIL18" s="252"/>
      <c r="JIM18" s="252"/>
      <c r="JIN18" s="252"/>
      <c r="JIO18" s="252"/>
      <c r="JIP18" s="252"/>
      <c r="JIQ18" s="252"/>
      <c r="JIR18" s="252"/>
      <c r="JIS18" s="252"/>
      <c r="JIT18" s="252"/>
      <c r="JIU18" s="252"/>
      <c r="JIV18" s="252"/>
      <c r="JIW18" s="252"/>
      <c r="JIX18" s="252"/>
      <c r="JIY18" s="252"/>
      <c r="JIZ18" s="252"/>
      <c r="JJA18" s="252"/>
      <c r="JJB18" s="252"/>
      <c r="JJC18" s="252"/>
      <c r="JJD18" s="252"/>
      <c r="JJE18" s="252"/>
      <c r="JJF18" s="252"/>
      <c r="JJG18" s="252"/>
      <c r="JJH18" s="252"/>
      <c r="JJI18" s="252"/>
      <c r="JJJ18" s="252"/>
      <c r="JJK18" s="252"/>
      <c r="JJL18" s="252"/>
      <c r="JJM18" s="252"/>
      <c r="JJN18" s="252"/>
      <c r="JJO18" s="252"/>
      <c r="JJP18" s="252"/>
      <c r="JJQ18" s="252"/>
      <c r="JJR18" s="252"/>
      <c r="JJS18" s="252"/>
      <c r="JJT18" s="252"/>
      <c r="JJU18" s="252"/>
      <c r="JJV18" s="252"/>
      <c r="JJW18" s="252"/>
      <c r="JJX18" s="252"/>
      <c r="JJY18" s="252"/>
      <c r="JJZ18" s="252"/>
      <c r="JKA18" s="252"/>
      <c r="JKB18" s="252"/>
      <c r="JKC18" s="252"/>
      <c r="JKD18" s="252"/>
      <c r="JKE18" s="252"/>
      <c r="JKF18" s="252"/>
      <c r="JKG18" s="252"/>
      <c r="JKH18" s="252"/>
      <c r="JKI18" s="252"/>
      <c r="JKJ18" s="252"/>
      <c r="JKK18" s="252"/>
      <c r="JKL18" s="252"/>
      <c r="JKM18" s="252"/>
      <c r="JKN18" s="252"/>
      <c r="JKO18" s="252"/>
      <c r="JKP18" s="252"/>
      <c r="JKQ18" s="252"/>
      <c r="JKR18" s="252"/>
      <c r="JKS18" s="252"/>
      <c r="JKT18" s="252"/>
      <c r="JKU18" s="252"/>
      <c r="JKV18" s="252"/>
      <c r="JKW18" s="252"/>
      <c r="JKX18" s="252"/>
      <c r="JKY18" s="252"/>
      <c r="JKZ18" s="252"/>
      <c r="JLA18" s="252"/>
      <c r="JLB18" s="252"/>
      <c r="JLC18" s="252"/>
      <c r="JLD18" s="252"/>
      <c r="JLE18" s="252"/>
      <c r="JLF18" s="252"/>
      <c r="JLG18" s="252"/>
      <c r="JLH18" s="252"/>
      <c r="JLI18" s="252"/>
      <c r="JLJ18" s="252"/>
      <c r="JLK18" s="252"/>
      <c r="JLL18" s="252"/>
      <c r="JLM18" s="252"/>
      <c r="JLN18" s="252"/>
      <c r="JLO18" s="252"/>
      <c r="JLP18" s="252"/>
      <c r="JLQ18" s="252"/>
      <c r="JLR18" s="252"/>
      <c r="JLS18" s="252"/>
      <c r="JLT18" s="252"/>
      <c r="JLU18" s="252"/>
      <c r="JLV18" s="252"/>
      <c r="JLW18" s="252"/>
      <c r="JLX18" s="252"/>
      <c r="JLY18" s="252"/>
      <c r="JLZ18" s="252"/>
      <c r="JMA18" s="252"/>
      <c r="JMB18" s="252"/>
      <c r="JMC18" s="252"/>
      <c r="JMD18" s="252"/>
      <c r="JME18" s="252"/>
      <c r="JMF18" s="252"/>
      <c r="JMG18" s="252"/>
      <c r="JMH18" s="252"/>
      <c r="JMI18" s="252"/>
      <c r="JMJ18" s="252"/>
      <c r="JMK18" s="252"/>
      <c r="JML18" s="252"/>
      <c r="JMM18" s="252"/>
      <c r="JMN18" s="252"/>
      <c r="JMO18" s="252"/>
      <c r="JMP18" s="252"/>
      <c r="JMQ18" s="252"/>
      <c r="JMR18" s="252"/>
      <c r="JMS18" s="252"/>
      <c r="JMT18" s="252"/>
      <c r="JMU18" s="252"/>
      <c r="JMV18" s="252"/>
      <c r="JMW18" s="252"/>
      <c r="JMX18" s="252"/>
      <c r="JMY18" s="252"/>
      <c r="JMZ18" s="252"/>
      <c r="JNA18" s="252"/>
      <c r="JNB18" s="252"/>
      <c r="JNC18" s="252"/>
      <c r="JND18" s="252"/>
      <c r="JNE18" s="252"/>
      <c r="JNF18" s="252"/>
      <c r="JNG18" s="252"/>
      <c r="JNH18" s="252"/>
      <c r="JNI18" s="252"/>
      <c r="JNJ18" s="252"/>
      <c r="JNK18" s="252"/>
      <c r="JNL18" s="252"/>
      <c r="JNM18" s="252"/>
      <c r="JNN18" s="252"/>
      <c r="JNO18" s="252"/>
      <c r="JNP18" s="252"/>
      <c r="JNQ18" s="252"/>
      <c r="JNR18" s="252"/>
      <c r="JNS18" s="252"/>
      <c r="JNT18" s="252"/>
      <c r="JNU18" s="252"/>
      <c r="JNV18" s="252"/>
      <c r="JNW18" s="252"/>
      <c r="JNX18" s="252"/>
      <c r="JNY18" s="252"/>
      <c r="JNZ18" s="252"/>
      <c r="JOA18" s="252"/>
      <c r="JOB18" s="252"/>
      <c r="JOC18" s="252"/>
      <c r="JOD18" s="252"/>
      <c r="JOE18" s="252"/>
      <c r="JOF18" s="252"/>
      <c r="JOG18" s="252"/>
      <c r="JOH18" s="252"/>
      <c r="JOI18" s="252"/>
      <c r="JOJ18" s="252"/>
      <c r="JOK18" s="252"/>
      <c r="JOL18" s="252"/>
      <c r="JOM18" s="252"/>
      <c r="JON18" s="252"/>
      <c r="JOO18" s="252"/>
      <c r="JOP18" s="252"/>
      <c r="JOQ18" s="252"/>
      <c r="JOR18" s="252"/>
      <c r="JOS18" s="252"/>
      <c r="JOT18" s="252"/>
      <c r="JOU18" s="252"/>
      <c r="JOV18" s="252"/>
      <c r="JOW18" s="252"/>
      <c r="JOX18" s="252"/>
      <c r="JOY18" s="252"/>
      <c r="JOZ18" s="252"/>
      <c r="JPA18" s="252"/>
      <c r="JPB18" s="252"/>
      <c r="JPC18" s="252"/>
      <c r="JPD18" s="252"/>
      <c r="JPE18" s="252"/>
      <c r="JPF18" s="252"/>
      <c r="JPG18" s="252"/>
      <c r="JPH18" s="252"/>
      <c r="JPI18" s="252"/>
      <c r="JPJ18" s="252"/>
      <c r="JPK18" s="252"/>
      <c r="JPL18" s="252"/>
      <c r="JPM18" s="252"/>
      <c r="JPN18" s="252"/>
      <c r="JPO18" s="252"/>
      <c r="JPP18" s="252"/>
      <c r="JPQ18" s="252"/>
      <c r="JPR18" s="252"/>
      <c r="JPS18" s="252"/>
      <c r="JPT18" s="252"/>
      <c r="JPU18" s="252"/>
      <c r="JPV18" s="252"/>
      <c r="JPW18" s="252"/>
      <c r="JPX18" s="252"/>
      <c r="JPY18" s="252"/>
      <c r="JPZ18" s="252"/>
      <c r="JQA18" s="252"/>
      <c r="JQB18" s="252"/>
      <c r="JQC18" s="252"/>
      <c r="JQD18" s="252"/>
      <c r="JQE18" s="252"/>
      <c r="JQF18" s="252"/>
      <c r="JQG18" s="252"/>
      <c r="JQH18" s="252"/>
      <c r="JQI18" s="252"/>
      <c r="JQJ18" s="252"/>
      <c r="JQK18" s="252"/>
      <c r="JQL18" s="252"/>
      <c r="JQM18" s="252"/>
      <c r="JQN18" s="252"/>
      <c r="JQO18" s="252"/>
      <c r="JQP18" s="252"/>
      <c r="JQQ18" s="252"/>
      <c r="JQR18" s="252"/>
      <c r="JQS18" s="252"/>
      <c r="JQT18" s="252"/>
      <c r="JQU18" s="252"/>
      <c r="JQV18" s="252"/>
      <c r="JQW18" s="252"/>
      <c r="JQX18" s="252"/>
      <c r="JQY18" s="252"/>
      <c r="JQZ18" s="252"/>
      <c r="JRA18" s="252"/>
      <c r="JRB18" s="252"/>
      <c r="JRC18" s="252"/>
      <c r="JRD18" s="252"/>
      <c r="JRE18" s="252"/>
      <c r="JRF18" s="252"/>
      <c r="JRG18" s="252"/>
      <c r="JRH18" s="252"/>
      <c r="JRI18" s="252"/>
      <c r="JRJ18" s="252"/>
      <c r="JRK18" s="252"/>
      <c r="JRL18" s="252"/>
      <c r="JRM18" s="252"/>
      <c r="JRN18" s="252"/>
      <c r="JRO18" s="252"/>
      <c r="JRP18" s="252"/>
      <c r="JRQ18" s="252"/>
      <c r="JRR18" s="252"/>
      <c r="JRS18" s="252"/>
      <c r="JRT18" s="252"/>
      <c r="JRU18" s="252"/>
      <c r="JRV18" s="252"/>
      <c r="JRW18" s="252"/>
      <c r="JRX18" s="252"/>
      <c r="JRY18" s="252"/>
      <c r="JRZ18" s="252"/>
      <c r="JSA18" s="252"/>
      <c r="JSB18" s="252"/>
      <c r="JSC18" s="252"/>
      <c r="JSD18" s="252"/>
      <c r="JSE18" s="252"/>
      <c r="JSF18" s="252"/>
      <c r="JSG18" s="252"/>
      <c r="JSH18" s="252"/>
      <c r="JSI18" s="252"/>
      <c r="JSJ18" s="252"/>
      <c r="JSK18" s="252"/>
      <c r="JSL18" s="252"/>
      <c r="JSM18" s="252"/>
      <c r="JSN18" s="252"/>
      <c r="JSO18" s="252"/>
      <c r="JSP18" s="252"/>
      <c r="JSQ18" s="252"/>
      <c r="JSR18" s="252"/>
      <c r="JSS18" s="252"/>
      <c r="JST18" s="252"/>
      <c r="JSU18" s="252"/>
      <c r="JSV18" s="252"/>
      <c r="JSW18" s="252"/>
      <c r="JSX18" s="252"/>
      <c r="JSY18" s="252"/>
      <c r="JSZ18" s="252"/>
      <c r="JTA18" s="252"/>
      <c r="JTB18" s="252"/>
      <c r="JTC18" s="252"/>
      <c r="JTD18" s="252"/>
      <c r="JTE18" s="252"/>
      <c r="JTF18" s="252"/>
      <c r="JTG18" s="252"/>
      <c r="JTH18" s="252"/>
      <c r="JTI18" s="252"/>
      <c r="JTJ18" s="252"/>
      <c r="JTK18" s="252"/>
      <c r="JTL18" s="252"/>
      <c r="JTM18" s="252"/>
      <c r="JTN18" s="252"/>
      <c r="JTO18" s="252"/>
      <c r="JTP18" s="252"/>
      <c r="JTQ18" s="252"/>
      <c r="JTR18" s="252"/>
      <c r="JTS18" s="252"/>
      <c r="JTT18" s="252"/>
      <c r="JTU18" s="252"/>
      <c r="JTV18" s="252"/>
      <c r="JTW18" s="252"/>
      <c r="JTX18" s="252"/>
      <c r="JTY18" s="252"/>
      <c r="JTZ18" s="252"/>
      <c r="JUA18" s="252"/>
      <c r="JUB18" s="252"/>
      <c r="JUC18" s="252"/>
      <c r="JUD18" s="252"/>
      <c r="JUE18" s="252"/>
      <c r="JUF18" s="252"/>
      <c r="JUG18" s="252"/>
      <c r="JUH18" s="252"/>
      <c r="JUI18" s="252"/>
      <c r="JUJ18" s="252"/>
      <c r="JUK18" s="252"/>
      <c r="JUL18" s="252"/>
      <c r="JUM18" s="252"/>
      <c r="JUN18" s="252"/>
      <c r="JUO18" s="252"/>
      <c r="JUP18" s="252"/>
      <c r="JUQ18" s="252"/>
      <c r="JUR18" s="252"/>
      <c r="JUS18" s="252"/>
      <c r="JUT18" s="252"/>
      <c r="JUU18" s="252"/>
      <c r="JUV18" s="252"/>
      <c r="JUW18" s="252"/>
      <c r="JUX18" s="252"/>
      <c r="JUY18" s="252"/>
      <c r="JUZ18" s="252"/>
      <c r="JVA18" s="252"/>
      <c r="JVB18" s="252"/>
      <c r="JVC18" s="252"/>
      <c r="JVD18" s="252"/>
      <c r="JVE18" s="252"/>
      <c r="JVF18" s="252"/>
      <c r="JVG18" s="252"/>
      <c r="JVH18" s="252"/>
      <c r="JVI18" s="252"/>
      <c r="JVJ18" s="252"/>
      <c r="JVK18" s="252"/>
      <c r="JVL18" s="252"/>
      <c r="JVM18" s="252"/>
      <c r="JVN18" s="252"/>
      <c r="JVO18" s="252"/>
      <c r="JVP18" s="252"/>
      <c r="JVQ18" s="252"/>
      <c r="JVR18" s="252"/>
      <c r="JVS18" s="252"/>
      <c r="JVT18" s="252"/>
      <c r="JVU18" s="252"/>
      <c r="JVV18" s="252"/>
      <c r="JVW18" s="252"/>
      <c r="JVX18" s="252"/>
      <c r="JVY18" s="252"/>
      <c r="JVZ18" s="252"/>
      <c r="JWA18" s="252"/>
      <c r="JWB18" s="252"/>
      <c r="JWC18" s="252"/>
      <c r="JWD18" s="252"/>
      <c r="JWE18" s="252"/>
      <c r="JWF18" s="252"/>
      <c r="JWG18" s="252"/>
      <c r="JWH18" s="252"/>
      <c r="JWI18" s="252"/>
      <c r="JWJ18" s="252"/>
      <c r="JWK18" s="252"/>
      <c r="JWL18" s="252"/>
      <c r="JWM18" s="252"/>
      <c r="JWN18" s="252"/>
      <c r="JWO18" s="252"/>
      <c r="JWP18" s="252"/>
      <c r="JWQ18" s="252"/>
      <c r="JWR18" s="252"/>
      <c r="JWS18" s="252"/>
      <c r="JWT18" s="252"/>
      <c r="JWU18" s="252"/>
      <c r="JWV18" s="252"/>
      <c r="JWW18" s="252"/>
      <c r="JWX18" s="252"/>
      <c r="JWY18" s="252"/>
      <c r="JWZ18" s="252"/>
      <c r="JXA18" s="252"/>
      <c r="JXB18" s="252"/>
      <c r="JXC18" s="252"/>
      <c r="JXD18" s="252"/>
      <c r="JXE18" s="252"/>
      <c r="JXF18" s="252"/>
      <c r="JXG18" s="252"/>
      <c r="JXH18" s="252"/>
      <c r="JXI18" s="252"/>
      <c r="JXJ18" s="252"/>
      <c r="JXK18" s="252"/>
      <c r="JXL18" s="252"/>
      <c r="JXM18" s="252"/>
      <c r="JXN18" s="252"/>
      <c r="JXO18" s="252"/>
      <c r="JXP18" s="252"/>
      <c r="JXQ18" s="252"/>
      <c r="JXR18" s="252"/>
      <c r="JXS18" s="252"/>
      <c r="JXT18" s="252"/>
      <c r="JXU18" s="252"/>
      <c r="JXV18" s="252"/>
      <c r="JXW18" s="252"/>
      <c r="JXX18" s="252"/>
      <c r="JXY18" s="252"/>
      <c r="JXZ18" s="252"/>
      <c r="JYA18" s="252"/>
      <c r="JYB18" s="252"/>
      <c r="JYC18" s="252"/>
      <c r="JYD18" s="252"/>
      <c r="JYE18" s="252"/>
      <c r="JYF18" s="252"/>
      <c r="JYG18" s="252"/>
      <c r="JYH18" s="252"/>
      <c r="JYI18" s="252"/>
      <c r="JYJ18" s="252"/>
      <c r="JYK18" s="252"/>
      <c r="JYL18" s="252"/>
      <c r="JYM18" s="252"/>
      <c r="JYN18" s="252"/>
      <c r="JYO18" s="252"/>
      <c r="JYP18" s="252"/>
      <c r="JYQ18" s="252"/>
      <c r="JYR18" s="252"/>
      <c r="JYS18" s="252"/>
      <c r="JYT18" s="252"/>
      <c r="JYU18" s="252"/>
      <c r="JYV18" s="252"/>
      <c r="JYW18" s="252"/>
      <c r="JYX18" s="252"/>
      <c r="JYY18" s="252"/>
      <c r="JYZ18" s="252"/>
      <c r="JZA18" s="252"/>
      <c r="JZB18" s="252"/>
      <c r="JZC18" s="252"/>
      <c r="JZD18" s="252"/>
      <c r="JZE18" s="252"/>
      <c r="JZF18" s="252"/>
      <c r="JZG18" s="252"/>
      <c r="JZH18" s="252"/>
      <c r="JZI18" s="252"/>
      <c r="JZJ18" s="252"/>
      <c r="JZK18" s="252"/>
      <c r="JZL18" s="252"/>
      <c r="JZM18" s="252"/>
      <c r="JZN18" s="252"/>
      <c r="JZO18" s="252"/>
      <c r="JZP18" s="252"/>
      <c r="JZQ18" s="252"/>
      <c r="JZR18" s="252"/>
      <c r="JZS18" s="252"/>
      <c r="JZT18" s="252"/>
      <c r="JZU18" s="252"/>
      <c r="JZV18" s="252"/>
      <c r="JZW18" s="252"/>
      <c r="JZX18" s="252"/>
      <c r="JZY18" s="252"/>
      <c r="JZZ18" s="252"/>
      <c r="KAA18" s="252"/>
      <c r="KAB18" s="252"/>
      <c r="KAC18" s="252"/>
      <c r="KAD18" s="252"/>
      <c r="KAE18" s="252"/>
      <c r="KAF18" s="252"/>
      <c r="KAG18" s="252"/>
      <c r="KAH18" s="252"/>
      <c r="KAI18" s="252"/>
      <c r="KAJ18" s="252"/>
      <c r="KAK18" s="252"/>
      <c r="KAL18" s="252"/>
      <c r="KAM18" s="252"/>
      <c r="KAN18" s="252"/>
      <c r="KAO18" s="252"/>
      <c r="KAP18" s="252"/>
      <c r="KAQ18" s="252"/>
      <c r="KAR18" s="252"/>
      <c r="KAS18" s="252"/>
      <c r="KAT18" s="252"/>
      <c r="KAU18" s="252"/>
      <c r="KAV18" s="252"/>
      <c r="KAW18" s="252"/>
      <c r="KAX18" s="252"/>
      <c r="KAY18" s="252"/>
      <c r="KAZ18" s="252"/>
      <c r="KBA18" s="252"/>
      <c r="KBB18" s="252"/>
      <c r="KBC18" s="252"/>
      <c r="KBD18" s="252"/>
      <c r="KBE18" s="252"/>
      <c r="KBF18" s="252"/>
      <c r="KBG18" s="252"/>
      <c r="KBH18" s="252"/>
      <c r="KBI18" s="252"/>
      <c r="KBJ18" s="252"/>
      <c r="KBK18" s="252"/>
      <c r="KBL18" s="252"/>
      <c r="KBM18" s="252"/>
      <c r="KBN18" s="252"/>
      <c r="KBO18" s="252"/>
      <c r="KBP18" s="252"/>
      <c r="KBQ18" s="252"/>
      <c r="KBR18" s="252"/>
      <c r="KBS18" s="252"/>
      <c r="KBT18" s="252"/>
      <c r="KBU18" s="252"/>
      <c r="KBV18" s="252"/>
      <c r="KBW18" s="252"/>
      <c r="KBX18" s="252"/>
      <c r="KBY18" s="252"/>
      <c r="KBZ18" s="252"/>
      <c r="KCA18" s="252"/>
      <c r="KCB18" s="252"/>
      <c r="KCC18" s="252"/>
      <c r="KCD18" s="252"/>
      <c r="KCE18" s="252"/>
      <c r="KCF18" s="252"/>
      <c r="KCG18" s="252"/>
      <c r="KCH18" s="252"/>
      <c r="KCI18" s="252"/>
      <c r="KCJ18" s="252"/>
      <c r="KCK18" s="252"/>
      <c r="KCL18" s="252"/>
      <c r="KCM18" s="252"/>
      <c r="KCN18" s="252"/>
      <c r="KCO18" s="252"/>
      <c r="KCP18" s="252"/>
      <c r="KCQ18" s="252"/>
      <c r="KCR18" s="252"/>
      <c r="KCS18" s="252"/>
      <c r="KCT18" s="252"/>
      <c r="KCU18" s="252"/>
      <c r="KCV18" s="252"/>
      <c r="KCW18" s="252"/>
      <c r="KCX18" s="252"/>
      <c r="KCY18" s="252"/>
      <c r="KCZ18" s="252"/>
      <c r="KDA18" s="252"/>
      <c r="KDB18" s="252"/>
      <c r="KDC18" s="252"/>
      <c r="KDD18" s="252"/>
      <c r="KDE18" s="252"/>
      <c r="KDF18" s="252"/>
      <c r="KDG18" s="252"/>
      <c r="KDH18" s="252"/>
      <c r="KDI18" s="252"/>
      <c r="KDJ18" s="252"/>
      <c r="KDK18" s="252"/>
      <c r="KDL18" s="252"/>
      <c r="KDM18" s="252"/>
      <c r="KDN18" s="252"/>
      <c r="KDO18" s="252"/>
      <c r="KDP18" s="252"/>
      <c r="KDQ18" s="252"/>
      <c r="KDR18" s="252"/>
      <c r="KDS18" s="252"/>
      <c r="KDT18" s="252"/>
      <c r="KDU18" s="252"/>
      <c r="KDV18" s="252"/>
      <c r="KDW18" s="252"/>
      <c r="KDX18" s="252"/>
      <c r="KDY18" s="252"/>
      <c r="KDZ18" s="252"/>
      <c r="KEA18" s="252"/>
      <c r="KEB18" s="252"/>
      <c r="KEC18" s="252"/>
      <c r="KED18" s="252"/>
      <c r="KEE18" s="252"/>
      <c r="KEF18" s="252"/>
      <c r="KEG18" s="252"/>
      <c r="KEH18" s="252"/>
      <c r="KEI18" s="252"/>
      <c r="KEJ18" s="252"/>
      <c r="KEK18" s="252"/>
      <c r="KEL18" s="252"/>
      <c r="KEM18" s="252"/>
      <c r="KEN18" s="252"/>
      <c r="KEO18" s="252"/>
      <c r="KEP18" s="252"/>
      <c r="KEQ18" s="252"/>
      <c r="KER18" s="252"/>
      <c r="KES18" s="252"/>
      <c r="KET18" s="252"/>
      <c r="KEU18" s="252"/>
      <c r="KEV18" s="252"/>
      <c r="KEW18" s="252"/>
      <c r="KEX18" s="252"/>
      <c r="KEY18" s="252"/>
      <c r="KEZ18" s="252"/>
      <c r="KFA18" s="252"/>
      <c r="KFB18" s="252"/>
      <c r="KFC18" s="252"/>
      <c r="KFD18" s="252"/>
      <c r="KFE18" s="252"/>
      <c r="KFF18" s="252"/>
      <c r="KFG18" s="252"/>
      <c r="KFH18" s="252"/>
      <c r="KFI18" s="252"/>
      <c r="KFJ18" s="252"/>
      <c r="KFK18" s="252"/>
      <c r="KFL18" s="252"/>
      <c r="KFM18" s="252"/>
      <c r="KFN18" s="252"/>
      <c r="KFO18" s="252"/>
      <c r="KFP18" s="252"/>
      <c r="KFQ18" s="252"/>
      <c r="KFR18" s="252"/>
      <c r="KFS18" s="252"/>
      <c r="KFT18" s="252"/>
      <c r="KFU18" s="252"/>
      <c r="KFV18" s="252"/>
      <c r="KFW18" s="252"/>
      <c r="KFX18" s="252"/>
      <c r="KFY18" s="252"/>
      <c r="KFZ18" s="252"/>
      <c r="KGA18" s="252"/>
      <c r="KGB18" s="252"/>
      <c r="KGC18" s="252"/>
      <c r="KGD18" s="252"/>
      <c r="KGE18" s="252"/>
      <c r="KGF18" s="252"/>
      <c r="KGG18" s="252"/>
      <c r="KGH18" s="252"/>
      <c r="KGI18" s="252"/>
      <c r="KGJ18" s="252"/>
      <c r="KGK18" s="252"/>
      <c r="KGL18" s="252"/>
      <c r="KGM18" s="252"/>
      <c r="KGN18" s="252"/>
      <c r="KGO18" s="252"/>
      <c r="KGP18" s="252"/>
      <c r="KGQ18" s="252"/>
      <c r="KGR18" s="252"/>
      <c r="KGS18" s="252"/>
      <c r="KGT18" s="252"/>
      <c r="KGU18" s="252"/>
      <c r="KGV18" s="252"/>
      <c r="KGW18" s="252"/>
      <c r="KGX18" s="252"/>
      <c r="KGY18" s="252"/>
      <c r="KGZ18" s="252"/>
      <c r="KHA18" s="252"/>
      <c r="KHB18" s="252"/>
      <c r="KHC18" s="252"/>
      <c r="KHD18" s="252"/>
      <c r="KHE18" s="252"/>
      <c r="KHF18" s="252"/>
      <c r="KHG18" s="252"/>
      <c r="KHH18" s="252"/>
      <c r="KHI18" s="252"/>
      <c r="KHJ18" s="252"/>
      <c r="KHK18" s="252"/>
      <c r="KHL18" s="252"/>
      <c r="KHM18" s="252"/>
      <c r="KHN18" s="252"/>
      <c r="KHO18" s="252"/>
      <c r="KHP18" s="252"/>
      <c r="KHQ18" s="252"/>
      <c r="KHR18" s="252"/>
      <c r="KHS18" s="252"/>
      <c r="KHT18" s="252"/>
      <c r="KHU18" s="252"/>
      <c r="KHV18" s="252"/>
      <c r="KHW18" s="252"/>
      <c r="KHX18" s="252"/>
      <c r="KHY18" s="252"/>
      <c r="KHZ18" s="252"/>
      <c r="KIA18" s="252"/>
      <c r="KIB18" s="252"/>
      <c r="KIC18" s="252"/>
      <c r="KID18" s="252"/>
      <c r="KIE18" s="252"/>
      <c r="KIF18" s="252"/>
      <c r="KIG18" s="252"/>
      <c r="KIH18" s="252"/>
      <c r="KII18" s="252"/>
      <c r="KIJ18" s="252"/>
      <c r="KIK18" s="252"/>
      <c r="KIL18" s="252"/>
      <c r="KIM18" s="252"/>
      <c r="KIN18" s="252"/>
      <c r="KIO18" s="252"/>
      <c r="KIP18" s="252"/>
      <c r="KIQ18" s="252"/>
      <c r="KIR18" s="252"/>
      <c r="KIS18" s="252"/>
      <c r="KIT18" s="252"/>
      <c r="KIU18" s="252"/>
      <c r="KIV18" s="252"/>
      <c r="KIW18" s="252"/>
      <c r="KIX18" s="252"/>
      <c r="KIY18" s="252"/>
      <c r="KIZ18" s="252"/>
      <c r="KJA18" s="252"/>
      <c r="KJB18" s="252"/>
      <c r="KJC18" s="252"/>
      <c r="KJD18" s="252"/>
      <c r="KJE18" s="252"/>
      <c r="KJF18" s="252"/>
      <c r="KJG18" s="252"/>
      <c r="KJH18" s="252"/>
      <c r="KJI18" s="252"/>
      <c r="KJJ18" s="252"/>
      <c r="KJK18" s="252"/>
      <c r="KJL18" s="252"/>
      <c r="KJM18" s="252"/>
      <c r="KJN18" s="252"/>
      <c r="KJO18" s="252"/>
      <c r="KJP18" s="252"/>
      <c r="KJQ18" s="252"/>
      <c r="KJR18" s="252"/>
      <c r="KJS18" s="252"/>
      <c r="KJT18" s="252"/>
      <c r="KJU18" s="252"/>
      <c r="KJV18" s="252"/>
      <c r="KJW18" s="252"/>
      <c r="KJX18" s="252"/>
      <c r="KJY18" s="252"/>
      <c r="KJZ18" s="252"/>
      <c r="KKA18" s="252"/>
      <c r="KKB18" s="252"/>
      <c r="KKC18" s="252"/>
      <c r="KKD18" s="252"/>
      <c r="KKE18" s="252"/>
      <c r="KKF18" s="252"/>
      <c r="KKG18" s="252"/>
      <c r="KKH18" s="252"/>
      <c r="KKI18" s="252"/>
      <c r="KKJ18" s="252"/>
      <c r="KKK18" s="252"/>
      <c r="KKL18" s="252"/>
      <c r="KKM18" s="252"/>
      <c r="KKN18" s="252"/>
      <c r="KKO18" s="252"/>
      <c r="KKP18" s="252"/>
      <c r="KKQ18" s="252"/>
      <c r="KKR18" s="252"/>
      <c r="KKS18" s="252"/>
      <c r="KKT18" s="252"/>
      <c r="KKU18" s="252"/>
      <c r="KKV18" s="252"/>
      <c r="KKW18" s="252"/>
      <c r="KKX18" s="252"/>
      <c r="KKY18" s="252"/>
      <c r="KKZ18" s="252"/>
      <c r="KLA18" s="252"/>
      <c r="KLB18" s="252"/>
      <c r="KLC18" s="252"/>
      <c r="KLD18" s="252"/>
      <c r="KLE18" s="252"/>
      <c r="KLF18" s="252"/>
      <c r="KLG18" s="252"/>
      <c r="KLH18" s="252"/>
      <c r="KLI18" s="252"/>
      <c r="KLJ18" s="252"/>
      <c r="KLK18" s="252"/>
      <c r="KLL18" s="252"/>
      <c r="KLM18" s="252"/>
      <c r="KLN18" s="252"/>
      <c r="KLO18" s="252"/>
      <c r="KLP18" s="252"/>
      <c r="KLQ18" s="252"/>
      <c r="KLR18" s="252"/>
      <c r="KLS18" s="252"/>
      <c r="KLT18" s="252"/>
      <c r="KLU18" s="252"/>
      <c r="KLV18" s="252"/>
      <c r="KLW18" s="252"/>
      <c r="KLX18" s="252"/>
      <c r="KLY18" s="252"/>
      <c r="KLZ18" s="252"/>
      <c r="KMA18" s="252"/>
      <c r="KMB18" s="252"/>
      <c r="KMC18" s="252"/>
      <c r="KMD18" s="252"/>
      <c r="KME18" s="252"/>
      <c r="KMF18" s="252"/>
      <c r="KMG18" s="252"/>
      <c r="KMH18" s="252"/>
      <c r="KMI18" s="252"/>
      <c r="KMJ18" s="252"/>
      <c r="KMK18" s="252"/>
      <c r="KML18" s="252"/>
      <c r="KMM18" s="252"/>
      <c r="KMN18" s="252"/>
      <c r="KMO18" s="252"/>
      <c r="KMP18" s="252"/>
      <c r="KMQ18" s="252"/>
      <c r="KMR18" s="252"/>
      <c r="KMS18" s="252"/>
      <c r="KMT18" s="252"/>
      <c r="KMU18" s="252"/>
      <c r="KMV18" s="252"/>
      <c r="KMW18" s="252"/>
      <c r="KMX18" s="252"/>
      <c r="KMY18" s="252"/>
      <c r="KMZ18" s="252"/>
      <c r="KNA18" s="252"/>
      <c r="KNB18" s="252"/>
      <c r="KNC18" s="252"/>
      <c r="KND18" s="252"/>
      <c r="KNE18" s="252"/>
      <c r="KNF18" s="252"/>
      <c r="KNG18" s="252"/>
      <c r="KNH18" s="252"/>
      <c r="KNI18" s="252"/>
      <c r="KNJ18" s="252"/>
      <c r="KNK18" s="252"/>
      <c r="KNL18" s="252"/>
      <c r="KNM18" s="252"/>
      <c r="KNN18" s="252"/>
      <c r="KNO18" s="252"/>
      <c r="KNP18" s="252"/>
      <c r="KNQ18" s="252"/>
      <c r="KNR18" s="252"/>
      <c r="KNS18" s="252"/>
      <c r="KNT18" s="252"/>
      <c r="KNU18" s="252"/>
      <c r="KNV18" s="252"/>
      <c r="KNW18" s="252"/>
      <c r="KNX18" s="252"/>
      <c r="KNY18" s="252"/>
      <c r="KNZ18" s="252"/>
      <c r="KOA18" s="252"/>
      <c r="KOB18" s="252"/>
      <c r="KOC18" s="252"/>
      <c r="KOD18" s="252"/>
      <c r="KOE18" s="252"/>
      <c r="KOF18" s="252"/>
      <c r="KOG18" s="252"/>
      <c r="KOH18" s="252"/>
      <c r="KOI18" s="252"/>
      <c r="KOJ18" s="252"/>
      <c r="KOK18" s="252"/>
      <c r="KOL18" s="252"/>
      <c r="KOM18" s="252"/>
      <c r="KON18" s="252"/>
      <c r="KOO18" s="252"/>
      <c r="KOP18" s="252"/>
      <c r="KOQ18" s="252"/>
      <c r="KOR18" s="252"/>
      <c r="KOS18" s="252"/>
      <c r="KOT18" s="252"/>
      <c r="KOU18" s="252"/>
      <c r="KOV18" s="252"/>
      <c r="KOW18" s="252"/>
      <c r="KOX18" s="252"/>
      <c r="KOY18" s="252"/>
      <c r="KOZ18" s="252"/>
      <c r="KPA18" s="252"/>
      <c r="KPB18" s="252"/>
      <c r="KPC18" s="252"/>
      <c r="KPD18" s="252"/>
      <c r="KPE18" s="252"/>
      <c r="KPF18" s="252"/>
      <c r="KPG18" s="252"/>
      <c r="KPH18" s="252"/>
      <c r="KPI18" s="252"/>
      <c r="KPJ18" s="252"/>
      <c r="KPK18" s="252"/>
      <c r="KPL18" s="252"/>
      <c r="KPM18" s="252"/>
      <c r="KPN18" s="252"/>
      <c r="KPO18" s="252"/>
      <c r="KPP18" s="252"/>
      <c r="KPQ18" s="252"/>
      <c r="KPR18" s="252"/>
      <c r="KPS18" s="252"/>
      <c r="KPT18" s="252"/>
      <c r="KPU18" s="252"/>
      <c r="KPV18" s="252"/>
      <c r="KPW18" s="252"/>
      <c r="KPX18" s="252"/>
      <c r="KPY18" s="252"/>
      <c r="KPZ18" s="252"/>
      <c r="KQA18" s="252"/>
      <c r="KQB18" s="252"/>
      <c r="KQC18" s="252"/>
      <c r="KQD18" s="252"/>
      <c r="KQE18" s="252"/>
      <c r="KQF18" s="252"/>
      <c r="KQG18" s="252"/>
      <c r="KQH18" s="252"/>
      <c r="KQI18" s="252"/>
      <c r="KQJ18" s="252"/>
      <c r="KQK18" s="252"/>
      <c r="KQL18" s="252"/>
      <c r="KQM18" s="252"/>
      <c r="KQN18" s="252"/>
      <c r="KQO18" s="252"/>
      <c r="KQP18" s="252"/>
      <c r="KQQ18" s="252"/>
      <c r="KQR18" s="252"/>
      <c r="KQS18" s="252"/>
      <c r="KQT18" s="252"/>
      <c r="KQU18" s="252"/>
      <c r="KQV18" s="252"/>
      <c r="KQW18" s="252"/>
      <c r="KQX18" s="252"/>
      <c r="KQY18" s="252"/>
      <c r="KQZ18" s="252"/>
      <c r="KRA18" s="252"/>
      <c r="KRB18" s="252"/>
      <c r="KRC18" s="252"/>
      <c r="KRD18" s="252"/>
      <c r="KRE18" s="252"/>
      <c r="KRF18" s="252"/>
      <c r="KRG18" s="252"/>
      <c r="KRH18" s="252"/>
      <c r="KRI18" s="252"/>
      <c r="KRJ18" s="252"/>
      <c r="KRK18" s="252"/>
      <c r="KRL18" s="252"/>
      <c r="KRM18" s="252"/>
      <c r="KRN18" s="252"/>
      <c r="KRO18" s="252"/>
      <c r="KRP18" s="252"/>
      <c r="KRQ18" s="252"/>
      <c r="KRR18" s="252"/>
      <c r="KRS18" s="252"/>
      <c r="KRT18" s="252"/>
      <c r="KRU18" s="252"/>
      <c r="KRV18" s="252"/>
      <c r="KRW18" s="252"/>
      <c r="KRX18" s="252"/>
      <c r="KRY18" s="252"/>
      <c r="KRZ18" s="252"/>
      <c r="KSA18" s="252"/>
      <c r="KSB18" s="252"/>
      <c r="KSC18" s="252"/>
      <c r="KSD18" s="252"/>
      <c r="KSE18" s="252"/>
      <c r="KSF18" s="252"/>
      <c r="KSG18" s="252"/>
      <c r="KSH18" s="252"/>
      <c r="KSI18" s="252"/>
      <c r="KSJ18" s="252"/>
      <c r="KSK18" s="252"/>
      <c r="KSL18" s="252"/>
      <c r="KSM18" s="252"/>
      <c r="KSN18" s="252"/>
      <c r="KSO18" s="252"/>
      <c r="KSP18" s="252"/>
      <c r="KSQ18" s="252"/>
      <c r="KSR18" s="252"/>
      <c r="KSS18" s="252"/>
      <c r="KST18" s="252"/>
      <c r="KSU18" s="252"/>
      <c r="KSV18" s="252"/>
      <c r="KSW18" s="252"/>
      <c r="KSX18" s="252"/>
      <c r="KSY18" s="252"/>
      <c r="KSZ18" s="252"/>
      <c r="KTA18" s="252"/>
      <c r="KTB18" s="252"/>
      <c r="KTC18" s="252"/>
      <c r="KTD18" s="252"/>
      <c r="KTE18" s="252"/>
      <c r="KTF18" s="252"/>
      <c r="KTG18" s="252"/>
      <c r="KTH18" s="252"/>
      <c r="KTI18" s="252"/>
      <c r="KTJ18" s="252"/>
      <c r="KTK18" s="252"/>
      <c r="KTL18" s="252"/>
      <c r="KTM18" s="252"/>
      <c r="KTN18" s="252"/>
      <c r="KTO18" s="252"/>
      <c r="KTP18" s="252"/>
      <c r="KTQ18" s="252"/>
      <c r="KTR18" s="252"/>
      <c r="KTS18" s="252"/>
      <c r="KTT18" s="252"/>
      <c r="KTU18" s="252"/>
      <c r="KTV18" s="252"/>
      <c r="KTW18" s="252"/>
      <c r="KTX18" s="252"/>
      <c r="KTY18" s="252"/>
      <c r="KTZ18" s="252"/>
      <c r="KUA18" s="252"/>
      <c r="KUB18" s="252"/>
      <c r="KUC18" s="252"/>
      <c r="KUD18" s="252"/>
      <c r="KUE18" s="252"/>
      <c r="KUF18" s="252"/>
      <c r="KUG18" s="252"/>
      <c r="KUH18" s="252"/>
      <c r="KUI18" s="252"/>
      <c r="KUJ18" s="252"/>
      <c r="KUK18" s="252"/>
      <c r="KUL18" s="252"/>
      <c r="KUM18" s="252"/>
      <c r="KUN18" s="252"/>
      <c r="KUO18" s="252"/>
      <c r="KUP18" s="252"/>
      <c r="KUQ18" s="252"/>
      <c r="KUR18" s="252"/>
      <c r="KUS18" s="252"/>
      <c r="KUT18" s="252"/>
      <c r="KUU18" s="252"/>
      <c r="KUV18" s="252"/>
      <c r="KUW18" s="252"/>
      <c r="KUX18" s="252"/>
      <c r="KUY18" s="252"/>
      <c r="KUZ18" s="252"/>
      <c r="KVA18" s="252"/>
      <c r="KVB18" s="252"/>
      <c r="KVC18" s="252"/>
      <c r="KVD18" s="252"/>
      <c r="KVE18" s="252"/>
      <c r="KVF18" s="252"/>
      <c r="KVG18" s="252"/>
      <c r="KVH18" s="252"/>
      <c r="KVI18" s="252"/>
      <c r="KVJ18" s="252"/>
      <c r="KVK18" s="252"/>
      <c r="KVL18" s="252"/>
      <c r="KVM18" s="252"/>
      <c r="KVN18" s="252"/>
      <c r="KVO18" s="252"/>
      <c r="KVP18" s="252"/>
      <c r="KVQ18" s="252"/>
      <c r="KVR18" s="252"/>
      <c r="KVS18" s="252"/>
      <c r="KVT18" s="252"/>
      <c r="KVU18" s="252"/>
      <c r="KVV18" s="252"/>
      <c r="KVW18" s="252"/>
      <c r="KVX18" s="252"/>
      <c r="KVY18" s="252"/>
      <c r="KVZ18" s="252"/>
      <c r="KWA18" s="252"/>
      <c r="KWB18" s="252"/>
      <c r="KWC18" s="252"/>
      <c r="KWD18" s="252"/>
      <c r="KWE18" s="252"/>
      <c r="KWF18" s="252"/>
      <c r="KWG18" s="252"/>
      <c r="KWH18" s="252"/>
      <c r="KWI18" s="252"/>
      <c r="KWJ18" s="252"/>
      <c r="KWK18" s="252"/>
      <c r="KWL18" s="252"/>
      <c r="KWM18" s="252"/>
      <c r="KWN18" s="252"/>
      <c r="KWO18" s="252"/>
      <c r="KWP18" s="252"/>
      <c r="KWQ18" s="252"/>
      <c r="KWR18" s="252"/>
      <c r="KWS18" s="252"/>
      <c r="KWT18" s="252"/>
      <c r="KWU18" s="252"/>
      <c r="KWV18" s="252"/>
      <c r="KWW18" s="252"/>
      <c r="KWX18" s="252"/>
      <c r="KWY18" s="252"/>
      <c r="KWZ18" s="252"/>
      <c r="KXA18" s="252"/>
      <c r="KXB18" s="252"/>
      <c r="KXC18" s="252"/>
      <c r="KXD18" s="252"/>
      <c r="KXE18" s="252"/>
      <c r="KXF18" s="252"/>
      <c r="KXG18" s="252"/>
      <c r="KXH18" s="252"/>
      <c r="KXI18" s="252"/>
      <c r="KXJ18" s="252"/>
      <c r="KXK18" s="252"/>
      <c r="KXL18" s="252"/>
      <c r="KXM18" s="252"/>
      <c r="KXN18" s="252"/>
      <c r="KXO18" s="252"/>
      <c r="KXP18" s="252"/>
      <c r="KXQ18" s="252"/>
      <c r="KXR18" s="252"/>
      <c r="KXS18" s="252"/>
      <c r="KXT18" s="252"/>
      <c r="KXU18" s="252"/>
      <c r="KXV18" s="252"/>
      <c r="KXW18" s="252"/>
      <c r="KXX18" s="252"/>
      <c r="KXY18" s="252"/>
      <c r="KXZ18" s="252"/>
      <c r="KYA18" s="252"/>
      <c r="KYB18" s="252"/>
      <c r="KYC18" s="252"/>
      <c r="KYD18" s="252"/>
      <c r="KYE18" s="252"/>
      <c r="KYF18" s="252"/>
      <c r="KYG18" s="252"/>
      <c r="KYH18" s="252"/>
      <c r="KYI18" s="252"/>
      <c r="KYJ18" s="252"/>
      <c r="KYK18" s="252"/>
      <c r="KYL18" s="252"/>
      <c r="KYM18" s="252"/>
      <c r="KYN18" s="252"/>
      <c r="KYO18" s="252"/>
      <c r="KYP18" s="252"/>
      <c r="KYQ18" s="252"/>
      <c r="KYR18" s="252"/>
      <c r="KYS18" s="252"/>
      <c r="KYT18" s="252"/>
      <c r="KYU18" s="252"/>
      <c r="KYV18" s="252"/>
      <c r="KYW18" s="252"/>
      <c r="KYX18" s="252"/>
      <c r="KYY18" s="252"/>
      <c r="KYZ18" s="252"/>
      <c r="KZA18" s="252"/>
      <c r="KZB18" s="252"/>
      <c r="KZC18" s="252"/>
      <c r="KZD18" s="252"/>
      <c r="KZE18" s="252"/>
      <c r="KZF18" s="252"/>
      <c r="KZG18" s="252"/>
      <c r="KZH18" s="252"/>
      <c r="KZI18" s="252"/>
      <c r="KZJ18" s="252"/>
      <c r="KZK18" s="252"/>
      <c r="KZL18" s="252"/>
      <c r="KZM18" s="252"/>
      <c r="KZN18" s="252"/>
      <c r="KZO18" s="252"/>
      <c r="KZP18" s="252"/>
      <c r="KZQ18" s="252"/>
      <c r="KZR18" s="252"/>
      <c r="KZS18" s="252"/>
      <c r="KZT18" s="252"/>
      <c r="KZU18" s="252"/>
      <c r="KZV18" s="252"/>
      <c r="KZW18" s="252"/>
      <c r="KZX18" s="252"/>
      <c r="KZY18" s="252"/>
      <c r="KZZ18" s="252"/>
      <c r="LAA18" s="252"/>
      <c r="LAB18" s="252"/>
      <c r="LAC18" s="252"/>
      <c r="LAD18" s="252"/>
      <c r="LAE18" s="252"/>
      <c r="LAF18" s="252"/>
      <c r="LAG18" s="252"/>
      <c r="LAH18" s="252"/>
      <c r="LAI18" s="252"/>
      <c r="LAJ18" s="252"/>
      <c r="LAK18" s="252"/>
      <c r="LAL18" s="252"/>
      <c r="LAM18" s="252"/>
      <c r="LAN18" s="252"/>
      <c r="LAO18" s="252"/>
      <c r="LAP18" s="252"/>
      <c r="LAQ18" s="252"/>
      <c r="LAR18" s="252"/>
      <c r="LAS18" s="252"/>
      <c r="LAT18" s="252"/>
      <c r="LAU18" s="252"/>
      <c r="LAV18" s="252"/>
      <c r="LAW18" s="252"/>
      <c r="LAX18" s="252"/>
      <c r="LAY18" s="252"/>
      <c r="LAZ18" s="252"/>
      <c r="LBA18" s="252"/>
      <c r="LBB18" s="252"/>
      <c r="LBC18" s="252"/>
      <c r="LBD18" s="252"/>
      <c r="LBE18" s="252"/>
      <c r="LBF18" s="252"/>
      <c r="LBG18" s="252"/>
      <c r="LBH18" s="252"/>
      <c r="LBI18" s="252"/>
      <c r="LBJ18" s="252"/>
      <c r="LBK18" s="252"/>
      <c r="LBL18" s="252"/>
      <c r="LBM18" s="252"/>
      <c r="LBN18" s="252"/>
      <c r="LBO18" s="252"/>
      <c r="LBP18" s="252"/>
      <c r="LBQ18" s="252"/>
      <c r="LBR18" s="252"/>
      <c r="LBS18" s="252"/>
      <c r="LBT18" s="252"/>
      <c r="LBU18" s="252"/>
      <c r="LBV18" s="252"/>
      <c r="LBW18" s="252"/>
      <c r="LBX18" s="252"/>
      <c r="LBY18" s="252"/>
      <c r="LBZ18" s="252"/>
      <c r="LCA18" s="252"/>
      <c r="LCB18" s="252"/>
      <c r="LCC18" s="252"/>
      <c r="LCD18" s="252"/>
      <c r="LCE18" s="252"/>
      <c r="LCF18" s="252"/>
      <c r="LCG18" s="252"/>
      <c r="LCH18" s="252"/>
      <c r="LCI18" s="252"/>
      <c r="LCJ18" s="252"/>
      <c r="LCK18" s="252"/>
      <c r="LCL18" s="252"/>
      <c r="LCM18" s="252"/>
      <c r="LCN18" s="252"/>
      <c r="LCO18" s="252"/>
      <c r="LCP18" s="252"/>
      <c r="LCQ18" s="252"/>
      <c r="LCR18" s="252"/>
      <c r="LCS18" s="252"/>
      <c r="LCT18" s="252"/>
      <c r="LCU18" s="252"/>
      <c r="LCV18" s="252"/>
      <c r="LCW18" s="252"/>
      <c r="LCX18" s="252"/>
      <c r="LCY18" s="252"/>
      <c r="LCZ18" s="252"/>
      <c r="LDA18" s="252"/>
      <c r="LDB18" s="252"/>
      <c r="LDC18" s="252"/>
      <c r="LDD18" s="252"/>
      <c r="LDE18" s="252"/>
      <c r="LDF18" s="252"/>
      <c r="LDG18" s="252"/>
      <c r="LDH18" s="252"/>
      <c r="LDI18" s="252"/>
      <c r="LDJ18" s="252"/>
      <c r="LDK18" s="252"/>
      <c r="LDL18" s="252"/>
      <c r="LDM18" s="252"/>
      <c r="LDN18" s="252"/>
      <c r="LDO18" s="252"/>
      <c r="LDP18" s="252"/>
      <c r="LDQ18" s="252"/>
      <c r="LDR18" s="252"/>
      <c r="LDS18" s="252"/>
      <c r="LDT18" s="252"/>
      <c r="LDU18" s="252"/>
      <c r="LDV18" s="252"/>
      <c r="LDW18" s="252"/>
      <c r="LDX18" s="252"/>
      <c r="LDY18" s="252"/>
      <c r="LDZ18" s="252"/>
      <c r="LEA18" s="252"/>
      <c r="LEB18" s="252"/>
      <c r="LEC18" s="252"/>
      <c r="LED18" s="252"/>
      <c r="LEE18" s="252"/>
      <c r="LEF18" s="252"/>
      <c r="LEG18" s="252"/>
      <c r="LEH18" s="252"/>
      <c r="LEI18" s="252"/>
      <c r="LEJ18" s="252"/>
      <c r="LEK18" s="252"/>
      <c r="LEL18" s="252"/>
      <c r="LEM18" s="252"/>
      <c r="LEN18" s="252"/>
      <c r="LEO18" s="252"/>
      <c r="LEP18" s="252"/>
      <c r="LEQ18" s="252"/>
      <c r="LER18" s="252"/>
      <c r="LES18" s="252"/>
      <c r="LET18" s="252"/>
      <c r="LEU18" s="252"/>
      <c r="LEV18" s="252"/>
      <c r="LEW18" s="252"/>
      <c r="LEX18" s="252"/>
      <c r="LEY18" s="252"/>
      <c r="LEZ18" s="252"/>
      <c r="LFA18" s="252"/>
      <c r="LFB18" s="252"/>
      <c r="LFC18" s="252"/>
      <c r="LFD18" s="252"/>
      <c r="LFE18" s="252"/>
      <c r="LFF18" s="252"/>
      <c r="LFG18" s="252"/>
      <c r="LFH18" s="252"/>
      <c r="LFI18" s="252"/>
      <c r="LFJ18" s="252"/>
      <c r="LFK18" s="252"/>
      <c r="LFL18" s="252"/>
      <c r="LFM18" s="252"/>
      <c r="LFN18" s="252"/>
      <c r="LFO18" s="252"/>
      <c r="LFP18" s="252"/>
      <c r="LFQ18" s="252"/>
      <c r="LFR18" s="252"/>
      <c r="LFS18" s="252"/>
      <c r="LFT18" s="252"/>
      <c r="LFU18" s="252"/>
      <c r="LFV18" s="252"/>
      <c r="LFW18" s="252"/>
      <c r="LFX18" s="252"/>
      <c r="LFY18" s="252"/>
      <c r="LFZ18" s="252"/>
      <c r="LGA18" s="252"/>
      <c r="LGB18" s="252"/>
      <c r="LGC18" s="252"/>
      <c r="LGD18" s="252"/>
      <c r="LGE18" s="252"/>
      <c r="LGF18" s="252"/>
      <c r="LGG18" s="252"/>
      <c r="LGH18" s="252"/>
      <c r="LGI18" s="252"/>
      <c r="LGJ18" s="252"/>
      <c r="LGK18" s="252"/>
      <c r="LGL18" s="252"/>
      <c r="LGM18" s="252"/>
      <c r="LGN18" s="252"/>
      <c r="LGO18" s="252"/>
      <c r="LGP18" s="252"/>
      <c r="LGQ18" s="252"/>
      <c r="LGR18" s="252"/>
      <c r="LGS18" s="252"/>
      <c r="LGT18" s="252"/>
      <c r="LGU18" s="252"/>
      <c r="LGV18" s="252"/>
      <c r="LGW18" s="252"/>
      <c r="LGX18" s="252"/>
      <c r="LGY18" s="252"/>
      <c r="LGZ18" s="252"/>
      <c r="LHA18" s="252"/>
      <c r="LHB18" s="252"/>
      <c r="LHC18" s="252"/>
      <c r="LHD18" s="252"/>
      <c r="LHE18" s="252"/>
      <c r="LHF18" s="252"/>
      <c r="LHG18" s="252"/>
      <c r="LHH18" s="252"/>
      <c r="LHI18" s="252"/>
      <c r="LHJ18" s="252"/>
      <c r="LHK18" s="252"/>
      <c r="LHL18" s="252"/>
      <c r="LHM18" s="252"/>
      <c r="LHN18" s="252"/>
      <c r="LHO18" s="252"/>
      <c r="LHP18" s="252"/>
      <c r="LHQ18" s="252"/>
      <c r="LHR18" s="252"/>
      <c r="LHS18" s="252"/>
      <c r="LHT18" s="252"/>
      <c r="LHU18" s="252"/>
      <c r="LHV18" s="252"/>
      <c r="LHW18" s="252"/>
      <c r="LHX18" s="252"/>
      <c r="LHY18" s="252"/>
      <c r="LHZ18" s="252"/>
      <c r="LIA18" s="252"/>
      <c r="LIB18" s="252"/>
      <c r="LIC18" s="252"/>
      <c r="LID18" s="252"/>
      <c r="LIE18" s="252"/>
      <c r="LIF18" s="252"/>
      <c r="LIG18" s="252"/>
      <c r="LIH18" s="252"/>
      <c r="LII18" s="252"/>
      <c r="LIJ18" s="252"/>
      <c r="LIK18" s="252"/>
      <c r="LIL18" s="252"/>
      <c r="LIM18" s="252"/>
      <c r="LIN18" s="252"/>
      <c r="LIO18" s="252"/>
      <c r="LIP18" s="252"/>
      <c r="LIQ18" s="252"/>
      <c r="LIR18" s="252"/>
      <c r="LIS18" s="252"/>
      <c r="LIT18" s="252"/>
      <c r="LIU18" s="252"/>
      <c r="LIV18" s="252"/>
      <c r="LIW18" s="252"/>
      <c r="LIX18" s="252"/>
      <c r="LIY18" s="252"/>
      <c r="LIZ18" s="252"/>
      <c r="LJA18" s="252"/>
      <c r="LJB18" s="252"/>
      <c r="LJC18" s="252"/>
      <c r="LJD18" s="252"/>
      <c r="LJE18" s="252"/>
      <c r="LJF18" s="252"/>
      <c r="LJG18" s="252"/>
      <c r="LJH18" s="252"/>
      <c r="LJI18" s="252"/>
      <c r="LJJ18" s="252"/>
      <c r="LJK18" s="252"/>
      <c r="LJL18" s="252"/>
      <c r="LJM18" s="252"/>
      <c r="LJN18" s="252"/>
      <c r="LJO18" s="252"/>
      <c r="LJP18" s="252"/>
      <c r="LJQ18" s="252"/>
      <c r="LJR18" s="252"/>
      <c r="LJS18" s="252"/>
      <c r="LJT18" s="252"/>
      <c r="LJU18" s="252"/>
      <c r="LJV18" s="252"/>
      <c r="LJW18" s="252"/>
      <c r="LJX18" s="252"/>
      <c r="LJY18" s="252"/>
      <c r="LJZ18" s="252"/>
      <c r="LKA18" s="252"/>
      <c r="LKB18" s="252"/>
      <c r="LKC18" s="252"/>
      <c r="LKD18" s="252"/>
      <c r="LKE18" s="252"/>
      <c r="LKF18" s="252"/>
      <c r="LKG18" s="252"/>
      <c r="LKH18" s="252"/>
      <c r="LKI18" s="252"/>
      <c r="LKJ18" s="252"/>
      <c r="LKK18" s="252"/>
      <c r="LKL18" s="252"/>
      <c r="LKM18" s="252"/>
      <c r="LKN18" s="252"/>
      <c r="LKO18" s="252"/>
      <c r="LKP18" s="252"/>
      <c r="LKQ18" s="252"/>
      <c r="LKR18" s="252"/>
      <c r="LKS18" s="252"/>
      <c r="LKT18" s="252"/>
      <c r="LKU18" s="252"/>
      <c r="LKV18" s="252"/>
      <c r="LKW18" s="252"/>
      <c r="LKX18" s="252"/>
      <c r="LKY18" s="252"/>
      <c r="LKZ18" s="252"/>
      <c r="LLA18" s="252"/>
      <c r="LLB18" s="252"/>
      <c r="LLC18" s="252"/>
      <c r="LLD18" s="252"/>
      <c r="LLE18" s="252"/>
      <c r="LLF18" s="252"/>
      <c r="LLG18" s="252"/>
      <c r="LLH18" s="252"/>
      <c r="LLI18" s="252"/>
      <c r="LLJ18" s="252"/>
      <c r="LLK18" s="252"/>
      <c r="LLL18" s="252"/>
      <c r="LLM18" s="252"/>
      <c r="LLN18" s="252"/>
      <c r="LLO18" s="252"/>
      <c r="LLP18" s="252"/>
      <c r="LLQ18" s="252"/>
      <c r="LLR18" s="252"/>
      <c r="LLS18" s="252"/>
      <c r="LLT18" s="252"/>
      <c r="LLU18" s="252"/>
      <c r="LLV18" s="252"/>
      <c r="LLW18" s="252"/>
      <c r="LLX18" s="252"/>
      <c r="LLY18" s="252"/>
      <c r="LLZ18" s="252"/>
      <c r="LMA18" s="252"/>
      <c r="LMB18" s="252"/>
      <c r="LMC18" s="252"/>
      <c r="LMD18" s="252"/>
      <c r="LME18" s="252"/>
      <c r="LMF18" s="252"/>
      <c r="LMG18" s="252"/>
      <c r="LMH18" s="252"/>
      <c r="LMI18" s="252"/>
      <c r="LMJ18" s="252"/>
      <c r="LMK18" s="252"/>
      <c r="LML18" s="252"/>
      <c r="LMM18" s="252"/>
      <c r="LMN18" s="252"/>
      <c r="LMO18" s="252"/>
      <c r="LMP18" s="252"/>
      <c r="LMQ18" s="252"/>
      <c r="LMR18" s="252"/>
      <c r="LMS18" s="252"/>
      <c r="LMT18" s="252"/>
      <c r="LMU18" s="252"/>
      <c r="LMV18" s="252"/>
      <c r="LMW18" s="252"/>
      <c r="LMX18" s="252"/>
      <c r="LMY18" s="252"/>
      <c r="LMZ18" s="252"/>
      <c r="LNA18" s="252"/>
      <c r="LNB18" s="252"/>
      <c r="LNC18" s="252"/>
      <c r="LND18" s="252"/>
      <c r="LNE18" s="252"/>
      <c r="LNF18" s="252"/>
      <c r="LNG18" s="252"/>
      <c r="LNH18" s="252"/>
      <c r="LNI18" s="252"/>
      <c r="LNJ18" s="252"/>
      <c r="LNK18" s="252"/>
      <c r="LNL18" s="252"/>
      <c r="LNM18" s="252"/>
      <c r="LNN18" s="252"/>
      <c r="LNO18" s="252"/>
      <c r="LNP18" s="252"/>
      <c r="LNQ18" s="252"/>
      <c r="LNR18" s="252"/>
      <c r="LNS18" s="252"/>
      <c r="LNT18" s="252"/>
      <c r="LNU18" s="252"/>
      <c r="LNV18" s="252"/>
      <c r="LNW18" s="252"/>
      <c r="LNX18" s="252"/>
      <c r="LNY18" s="252"/>
      <c r="LNZ18" s="252"/>
      <c r="LOA18" s="252"/>
      <c r="LOB18" s="252"/>
      <c r="LOC18" s="252"/>
      <c r="LOD18" s="252"/>
      <c r="LOE18" s="252"/>
      <c r="LOF18" s="252"/>
      <c r="LOG18" s="252"/>
      <c r="LOH18" s="252"/>
      <c r="LOI18" s="252"/>
      <c r="LOJ18" s="252"/>
      <c r="LOK18" s="252"/>
      <c r="LOL18" s="252"/>
      <c r="LOM18" s="252"/>
      <c r="LON18" s="252"/>
      <c r="LOO18" s="252"/>
      <c r="LOP18" s="252"/>
      <c r="LOQ18" s="252"/>
      <c r="LOR18" s="252"/>
      <c r="LOS18" s="252"/>
      <c r="LOT18" s="252"/>
      <c r="LOU18" s="252"/>
      <c r="LOV18" s="252"/>
      <c r="LOW18" s="252"/>
      <c r="LOX18" s="252"/>
      <c r="LOY18" s="252"/>
      <c r="LOZ18" s="252"/>
      <c r="LPA18" s="252"/>
      <c r="LPB18" s="252"/>
      <c r="LPC18" s="252"/>
      <c r="LPD18" s="252"/>
      <c r="LPE18" s="252"/>
      <c r="LPF18" s="252"/>
      <c r="LPG18" s="252"/>
      <c r="LPH18" s="252"/>
      <c r="LPI18" s="252"/>
      <c r="LPJ18" s="252"/>
      <c r="LPK18" s="252"/>
      <c r="LPL18" s="252"/>
      <c r="LPM18" s="252"/>
      <c r="LPN18" s="252"/>
      <c r="LPO18" s="252"/>
      <c r="LPP18" s="252"/>
      <c r="LPQ18" s="252"/>
      <c r="LPR18" s="252"/>
      <c r="LPS18" s="252"/>
      <c r="LPT18" s="252"/>
      <c r="LPU18" s="252"/>
      <c r="LPV18" s="252"/>
      <c r="LPW18" s="252"/>
      <c r="LPX18" s="252"/>
      <c r="LPY18" s="252"/>
      <c r="LPZ18" s="252"/>
      <c r="LQA18" s="252"/>
      <c r="LQB18" s="252"/>
      <c r="LQC18" s="252"/>
      <c r="LQD18" s="252"/>
      <c r="LQE18" s="252"/>
      <c r="LQF18" s="252"/>
      <c r="LQG18" s="252"/>
      <c r="LQH18" s="252"/>
      <c r="LQI18" s="252"/>
      <c r="LQJ18" s="252"/>
      <c r="LQK18" s="252"/>
      <c r="LQL18" s="252"/>
      <c r="LQM18" s="252"/>
      <c r="LQN18" s="252"/>
      <c r="LQO18" s="252"/>
      <c r="LQP18" s="252"/>
      <c r="LQQ18" s="252"/>
      <c r="LQR18" s="252"/>
      <c r="LQS18" s="252"/>
      <c r="LQT18" s="252"/>
      <c r="LQU18" s="252"/>
      <c r="LQV18" s="252"/>
      <c r="LQW18" s="252"/>
      <c r="LQX18" s="252"/>
      <c r="LQY18" s="252"/>
      <c r="LQZ18" s="252"/>
      <c r="LRA18" s="252"/>
      <c r="LRB18" s="252"/>
      <c r="LRC18" s="252"/>
      <c r="LRD18" s="252"/>
      <c r="LRE18" s="252"/>
      <c r="LRF18" s="252"/>
      <c r="LRG18" s="252"/>
      <c r="LRH18" s="252"/>
      <c r="LRI18" s="252"/>
      <c r="LRJ18" s="252"/>
      <c r="LRK18" s="252"/>
      <c r="LRL18" s="252"/>
      <c r="LRM18" s="252"/>
      <c r="LRN18" s="252"/>
      <c r="LRO18" s="252"/>
      <c r="LRP18" s="252"/>
      <c r="LRQ18" s="252"/>
      <c r="LRR18" s="252"/>
      <c r="LRS18" s="252"/>
      <c r="LRT18" s="252"/>
      <c r="LRU18" s="252"/>
      <c r="LRV18" s="252"/>
      <c r="LRW18" s="252"/>
      <c r="LRX18" s="252"/>
      <c r="LRY18" s="252"/>
      <c r="LRZ18" s="252"/>
      <c r="LSA18" s="252"/>
      <c r="LSB18" s="252"/>
      <c r="LSC18" s="252"/>
      <c r="LSD18" s="252"/>
      <c r="LSE18" s="252"/>
      <c r="LSF18" s="252"/>
      <c r="LSG18" s="252"/>
      <c r="LSH18" s="252"/>
      <c r="LSI18" s="252"/>
      <c r="LSJ18" s="252"/>
      <c r="LSK18" s="252"/>
      <c r="LSL18" s="252"/>
      <c r="LSM18" s="252"/>
      <c r="LSN18" s="252"/>
      <c r="LSO18" s="252"/>
      <c r="LSP18" s="252"/>
      <c r="LSQ18" s="252"/>
      <c r="LSR18" s="252"/>
      <c r="LSS18" s="252"/>
      <c r="LST18" s="252"/>
      <c r="LSU18" s="252"/>
      <c r="LSV18" s="252"/>
      <c r="LSW18" s="252"/>
      <c r="LSX18" s="252"/>
      <c r="LSY18" s="252"/>
      <c r="LSZ18" s="252"/>
      <c r="LTA18" s="252"/>
      <c r="LTB18" s="252"/>
      <c r="LTC18" s="252"/>
      <c r="LTD18" s="252"/>
      <c r="LTE18" s="252"/>
      <c r="LTF18" s="252"/>
      <c r="LTG18" s="252"/>
      <c r="LTH18" s="252"/>
      <c r="LTI18" s="252"/>
      <c r="LTJ18" s="252"/>
      <c r="LTK18" s="252"/>
      <c r="LTL18" s="252"/>
      <c r="LTM18" s="252"/>
      <c r="LTN18" s="252"/>
      <c r="LTO18" s="252"/>
      <c r="LTP18" s="252"/>
      <c r="LTQ18" s="252"/>
      <c r="LTR18" s="252"/>
      <c r="LTS18" s="252"/>
      <c r="LTT18" s="252"/>
      <c r="LTU18" s="252"/>
      <c r="LTV18" s="252"/>
      <c r="LTW18" s="252"/>
      <c r="LTX18" s="252"/>
      <c r="LTY18" s="252"/>
      <c r="LTZ18" s="252"/>
      <c r="LUA18" s="252"/>
      <c r="LUB18" s="252"/>
      <c r="LUC18" s="252"/>
      <c r="LUD18" s="252"/>
      <c r="LUE18" s="252"/>
      <c r="LUF18" s="252"/>
      <c r="LUG18" s="252"/>
      <c r="LUH18" s="252"/>
      <c r="LUI18" s="252"/>
      <c r="LUJ18" s="252"/>
      <c r="LUK18" s="252"/>
      <c r="LUL18" s="252"/>
      <c r="LUM18" s="252"/>
      <c r="LUN18" s="252"/>
      <c r="LUO18" s="252"/>
      <c r="LUP18" s="252"/>
      <c r="LUQ18" s="252"/>
      <c r="LUR18" s="252"/>
      <c r="LUS18" s="252"/>
      <c r="LUT18" s="252"/>
      <c r="LUU18" s="252"/>
      <c r="LUV18" s="252"/>
      <c r="LUW18" s="252"/>
      <c r="LUX18" s="252"/>
      <c r="LUY18" s="252"/>
      <c r="LUZ18" s="252"/>
      <c r="LVA18" s="252"/>
      <c r="LVB18" s="252"/>
      <c r="LVC18" s="252"/>
      <c r="LVD18" s="252"/>
      <c r="LVE18" s="252"/>
      <c r="LVF18" s="252"/>
      <c r="LVG18" s="252"/>
      <c r="LVH18" s="252"/>
      <c r="LVI18" s="252"/>
      <c r="LVJ18" s="252"/>
      <c r="LVK18" s="252"/>
      <c r="LVL18" s="252"/>
      <c r="LVM18" s="252"/>
      <c r="LVN18" s="252"/>
      <c r="LVO18" s="252"/>
      <c r="LVP18" s="252"/>
      <c r="LVQ18" s="252"/>
      <c r="LVR18" s="252"/>
      <c r="LVS18" s="252"/>
      <c r="LVT18" s="252"/>
      <c r="LVU18" s="252"/>
      <c r="LVV18" s="252"/>
      <c r="LVW18" s="252"/>
      <c r="LVX18" s="252"/>
      <c r="LVY18" s="252"/>
      <c r="LVZ18" s="252"/>
      <c r="LWA18" s="252"/>
      <c r="LWB18" s="252"/>
      <c r="LWC18" s="252"/>
      <c r="LWD18" s="252"/>
      <c r="LWE18" s="252"/>
      <c r="LWF18" s="252"/>
      <c r="LWG18" s="252"/>
      <c r="LWH18" s="252"/>
      <c r="LWI18" s="252"/>
      <c r="LWJ18" s="252"/>
      <c r="LWK18" s="252"/>
      <c r="LWL18" s="252"/>
      <c r="LWM18" s="252"/>
      <c r="LWN18" s="252"/>
      <c r="LWO18" s="252"/>
      <c r="LWP18" s="252"/>
      <c r="LWQ18" s="252"/>
      <c r="LWR18" s="252"/>
      <c r="LWS18" s="252"/>
      <c r="LWT18" s="252"/>
      <c r="LWU18" s="252"/>
      <c r="LWV18" s="252"/>
      <c r="LWW18" s="252"/>
      <c r="LWX18" s="252"/>
      <c r="LWY18" s="252"/>
      <c r="LWZ18" s="252"/>
      <c r="LXA18" s="252"/>
      <c r="LXB18" s="252"/>
      <c r="LXC18" s="252"/>
      <c r="LXD18" s="252"/>
      <c r="LXE18" s="252"/>
      <c r="LXF18" s="252"/>
      <c r="LXG18" s="252"/>
      <c r="LXH18" s="252"/>
      <c r="LXI18" s="252"/>
      <c r="LXJ18" s="252"/>
      <c r="LXK18" s="252"/>
      <c r="LXL18" s="252"/>
      <c r="LXM18" s="252"/>
      <c r="LXN18" s="252"/>
      <c r="LXO18" s="252"/>
      <c r="LXP18" s="252"/>
      <c r="LXQ18" s="252"/>
      <c r="LXR18" s="252"/>
      <c r="LXS18" s="252"/>
      <c r="LXT18" s="252"/>
      <c r="LXU18" s="252"/>
      <c r="LXV18" s="252"/>
      <c r="LXW18" s="252"/>
      <c r="LXX18" s="252"/>
      <c r="LXY18" s="252"/>
      <c r="LXZ18" s="252"/>
      <c r="LYA18" s="252"/>
      <c r="LYB18" s="252"/>
      <c r="LYC18" s="252"/>
      <c r="LYD18" s="252"/>
      <c r="LYE18" s="252"/>
      <c r="LYF18" s="252"/>
      <c r="LYG18" s="252"/>
      <c r="LYH18" s="252"/>
      <c r="LYI18" s="252"/>
      <c r="LYJ18" s="252"/>
      <c r="LYK18" s="252"/>
      <c r="LYL18" s="252"/>
      <c r="LYM18" s="252"/>
      <c r="LYN18" s="252"/>
      <c r="LYO18" s="252"/>
      <c r="LYP18" s="252"/>
      <c r="LYQ18" s="252"/>
      <c r="LYR18" s="252"/>
      <c r="LYS18" s="252"/>
      <c r="LYT18" s="252"/>
      <c r="LYU18" s="252"/>
      <c r="LYV18" s="252"/>
      <c r="LYW18" s="252"/>
      <c r="LYX18" s="252"/>
      <c r="LYY18" s="252"/>
      <c r="LYZ18" s="252"/>
      <c r="LZA18" s="252"/>
      <c r="LZB18" s="252"/>
      <c r="LZC18" s="252"/>
      <c r="LZD18" s="252"/>
      <c r="LZE18" s="252"/>
      <c r="LZF18" s="252"/>
      <c r="LZG18" s="252"/>
      <c r="LZH18" s="252"/>
      <c r="LZI18" s="252"/>
      <c r="LZJ18" s="252"/>
      <c r="LZK18" s="252"/>
      <c r="LZL18" s="252"/>
      <c r="LZM18" s="252"/>
      <c r="LZN18" s="252"/>
      <c r="LZO18" s="252"/>
      <c r="LZP18" s="252"/>
      <c r="LZQ18" s="252"/>
      <c r="LZR18" s="252"/>
      <c r="LZS18" s="252"/>
      <c r="LZT18" s="252"/>
      <c r="LZU18" s="252"/>
      <c r="LZV18" s="252"/>
      <c r="LZW18" s="252"/>
      <c r="LZX18" s="252"/>
      <c r="LZY18" s="252"/>
      <c r="LZZ18" s="252"/>
      <c r="MAA18" s="252"/>
      <c r="MAB18" s="252"/>
      <c r="MAC18" s="252"/>
      <c r="MAD18" s="252"/>
      <c r="MAE18" s="252"/>
      <c r="MAF18" s="252"/>
      <c r="MAG18" s="252"/>
      <c r="MAH18" s="252"/>
      <c r="MAI18" s="252"/>
      <c r="MAJ18" s="252"/>
      <c r="MAK18" s="252"/>
      <c r="MAL18" s="252"/>
      <c r="MAM18" s="252"/>
      <c r="MAN18" s="252"/>
      <c r="MAO18" s="252"/>
      <c r="MAP18" s="252"/>
      <c r="MAQ18" s="252"/>
      <c r="MAR18" s="252"/>
      <c r="MAS18" s="252"/>
      <c r="MAT18" s="252"/>
      <c r="MAU18" s="252"/>
      <c r="MAV18" s="252"/>
      <c r="MAW18" s="252"/>
      <c r="MAX18" s="252"/>
      <c r="MAY18" s="252"/>
      <c r="MAZ18" s="252"/>
      <c r="MBA18" s="252"/>
      <c r="MBB18" s="252"/>
      <c r="MBC18" s="252"/>
      <c r="MBD18" s="252"/>
      <c r="MBE18" s="252"/>
      <c r="MBF18" s="252"/>
      <c r="MBG18" s="252"/>
      <c r="MBH18" s="252"/>
      <c r="MBI18" s="252"/>
      <c r="MBJ18" s="252"/>
      <c r="MBK18" s="252"/>
      <c r="MBL18" s="252"/>
      <c r="MBM18" s="252"/>
      <c r="MBN18" s="252"/>
      <c r="MBO18" s="252"/>
      <c r="MBP18" s="252"/>
      <c r="MBQ18" s="252"/>
      <c r="MBR18" s="252"/>
      <c r="MBS18" s="252"/>
      <c r="MBT18" s="252"/>
      <c r="MBU18" s="252"/>
      <c r="MBV18" s="252"/>
      <c r="MBW18" s="252"/>
      <c r="MBX18" s="252"/>
      <c r="MBY18" s="252"/>
      <c r="MBZ18" s="252"/>
      <c r="MCA18" s="252"/>
      <c r="MCB18" s="252"/>
      <c r="MCC18" s="252"/>
      <c r="MCD18" s="252"/>
      <c r="MCE18" s="252"/>
      <c r="MCF18" s="252"/>
      <c r="MCG18" s="252"/>
      <c r="MCH18" s="252"/>
      <c r="MCI18" s="252"/>
      <c r="MCJ18" s="252"/>
      <c r="MCK18" s="252"/>
      <c r="MCL18" s="252"/>
      <c r="MCM18" s="252"/>
      <c r="MCN18" s="252"/>
      <c r="MCO18" s="252"/>
      <c r="MCP18" s="252"/>
      <c r="MCQ18" s="252"/>
      <c r="MCR18" s="252"/>
      <c r="MCS18" s="252"/>
      <c r="MCT18" s="252"/>
      <c r="MCU18" s="252"/>
      <c r="MCV18" s="252"/>
      <c r="MCW18" s="252"/>
      <c r="MCX18" s="252"/>
      <c r="MCY18" s="252"/>
      <c r="MCZ18" s="252"/>
      <c r="MDA18" s="252"/>
      <c r="MDB18" s="252"/>
      <c r="MDC18" s="252"/>
      <c r="MDD18" s="252"/>
      <c r="MDE18" s="252"/>
      <c r="MDF18" s="252"/>
      <c r="MDG18" s="252"/>
      <c r="MDH18" s="252"/>
      <c r="MDI18" s="252"/>
      <c r="MDJ18" s="252"/>
      <c r="MDK18" s="252"/>
      <c r="MDL18" s="252"/>
      <c r="MDM18" s="252"/>
      <c r="MDN18" s="252"/>
      <c r="MDO18" s="252"/>
      <c r="MDP18" s="252"/>
      <c r="MDQ18" s="252"/>
      <c r="MDR18" s="252"/>
      <c r="MDS18" s="252"/>
      <c r="MDT18" s="252"/>
      <c r="MDU18" s="252"/>
      <c r="MDV18" s="252"/>
      <c r="MDW18" s="252"/>
      <c r="MDX18" s="252"/>
      <c r="MDY18" s="252"/>
      <c r="MDZ18" s="252"/>
      <c r="MEA18" s="252"/>
      <c r="MEB18" s="252"/>
      <c r="MEC18" s="252"/>
      <c r="MED18" s="252"/>
      <c r="MEE18" s="252"/>
      <c r="MEF18" s="252"/>
      <c r="MEG18" s="252"/>
      <c r="MEH18" s="252"/>
      <c r="MEI18" s="252"/>
      <c r="MEJ18" s="252"/>
      <c r="MEK18" s="252"/>
      <c r="MEL18" s="252"/>
      <c r="MEM18" s="252"/>
      <c r="MEN18" s="252"/>
      <c r="MEO18" s="252"/>
      <c r="MEP18" s="252"/>
      <c r="MEQ18" s="252"/>
      <c r="MER18" s="252"/>
      <c r="MES18" s="252"/>
      <c r="MET18" s="252"/>
      <c r="MEU18" s="252"/>
      <c r="MEV18" s="252"/>
      <c r="MEW18" s="252"/>
      <c r="MEX18" s="252"/>
      <c r="MEY18" s="252"/>
      <c r="MEZ18" s="252"/>
      <c r="MFA18" s="252"/>
      <c r="MFB18" s="252"/>
      <c r="MFC18" s="252"/>
      <c r="MFD18" s="252"/>
      <c r="MFE18" s="252"/>
      <c r="MFF18" s="252"/>
      <c r="MFG18" s="252"/>
      <c r="MFH18" s="252"/>
      <c r="MFI18" s="252"/>
      <c r="MFJ18" s="252"/>
      <c r="MFK18" s="252"/>
      <c r="MFL18" s="252"/>
      <c r="MFM18" s="252"/>
      <c r="MFN18" s="252"/>
      <c r="MFO18" s="252"/>
      <c r="MFP18" s="252"/>
      <c r="MFQ18" s="252"/>
      <c r="MFR18" s="252"/>
      <c r="MFS18" s="252"/>
      <c r="MFT18" s="252"/>
      <c r="MFU18" s="252"/>
      <c r="MFV18" s="252"/>
      <c r="MFW18" s="252"/>
      <c r="MFX18" s="252"/>
      <c r="MFY18" s="252"/>
      <c r="MFZ18" s="252"/>
      <c r="MGA18" s="252"/>
      <c r="MGB18" s="252"/>
      <c r="MGC18" s="252"/>
      <c r="MGD18" s="252"/>
      <c r="MGE18" s="252"/>
      <c r="MGF18" s="252"/>
      <c r="MGG18" s="252"/>
      <c r="MGH18" s="252"/>
      <c r="MGI18" s="252"/>
      <c r="MGJ18" s="252"/>
      <c r="MGK18" s="252"/>
      <c r="MGL18" s="252"/>
      <c r="MGM18" s="252"/>
      <c r="MGN18" s="252"/>
      <c r="MGO18" s="252"/>
      <c r="MGP18" s="252"/>
      <c r="MGQ18" s="252"/>
      <c r="MGR18" s="252"/>
      <c r="MGS18" s="252"/>
      <c r="MGT18" s="252"/>
      <c r="MGU18" s="252"/>
      <c r="MGV18" s="252"/>
      <c r="MGW18" s="252"/>
      <c r="MGX18" s="252"/>
      <c r="MGY18" s="252"/>
      <c r="MGZ18" s="252"/>
      <c r="MHA18" s="252"/>
      <c r="MHB18" s="252"/>
      <c r="MHC18" s="252"/>
      <c r="MHD18" s="252"/>
      <c r="MHE18" s="252"/>
      <c r="MHF18" s="252"/>
      <c r="MHG18" s="252"/>
      <c r="MHH18" s="252"/>
      <c r="MHI18" s="252"/>
      <c r="MHJ18" s="252"/>
      <c r="MHK18" s="252"/>
      <c r="MHL18" s="252"/>
      <c r="MHM18" s="252"/>
      <c r="MHN18" s="252"/>
      <c r="MHO18" s="252"/>
      <c r="MHP18" s="252"/>
      <c r="MHQ18" s="252"/>
      <c r="MHR18" s="252"/>
      <c r="MHS18" s="252"/>
      <c r="MHT18" s="252"/>
      <c r="MHU18" s="252"/>
      <c r="MHV18" s="252"/>
      <c r="MHW18" s="252"/>
      <c r="MHX18" s="252"/>
      <c r="MHY18" s="252"/>
      <c r="MHZ18" s="252"/>
      <c r="MIA18" s="252"/>
      <c r="MIB18" s="252"/>
      <c r="MIC18" s="252"/>
      <c r="MID18" s="252"/>
      <c r="MIE18" s="252"/>
      <c r="MIF18" s="252"/>
      <c r="MIG18" s="252"/>
      <c r="MIH18" s="252"/>
      <c r="MII18" s="252"/>
      <c r="MIJ18" s="252"/>
      <c r="MIK18" s="252"/>
      <c r="MIL18" s="252"/>
      <c r="MIM18" s="252"/>
      <c r="MIN18" s="252"/>
      <c r="MIO18" s="252"/>
      <c r="MIP18" s="252"/>
      <c r="MIQ18" s="252"/>
      <c r="MIR18" s="252"/>
      <c r="MIS18" s="252"/>
      <c r="MIT18" s="252"/>
      <c r="MIU18" s="252"/>
      <c r="MIV18" s="252"/>
      <c r="MIW18" s="252"/>
      <c r="MIX18" s="252"/>
      <c r="MIY18" s="252"/>
      <c r="MIZ18" s="252"/>
      <c r="MJA18" s="252"/>
      <c r="MJB18" s="252"/>
      <c r="MJC18" s="252"/>
      <c r="MJD18" s="252"/>
      <c r="MJE18" s="252"/>
      <c r="MJF18" s="252"/>
      <c r="MJG18" s="252"/>
      <c r="MJH18" s="252"/>
      <c r="MJI18" s="252"/>
      <c r="MJJ18" s="252"/>
      <c r="MJK18" s="252"/>
      <c r="MJL18" s="252"/>
      <c r="MJM18" s="252"/>
      <c r="MJN18" s="252"/>
      <c r="MJO18" s="252"/>
      <c r="MJP18" s="252"/>
      <c r="MJQ18" s="252"/>
      <c r="MJR18" s="252"/>
      <c r="MJS18" s="252"/>
      <c r="MJT18" s="252"/>
      <c r="MJU18" s="252"/>
      <c r="MJV18" s="252"/>
      <c r="MJW18" s="252"/>
      <c r="MJX18" s="252"/>
      <c r="MJY18" s="252"/>
      <c r="MJZ18" s="252"/>
      <c r="MKA18" s="252"/>
      <c r="MKB18" s="252"/>
      <c r="MKC18" s="252"/>
      <c r="MKD18" s="252"/>
      <c r="MKE18" s="252"/>
      <c r="MKF18" s="252"/>
      <c r="MKG18" s="252"/>
      <c r="MKH18" s="252"/>
      <c r="MKI18" s="252"/>
      <c r="MKJ18" s="252"/>
      <c r="MKK18" s="252"/>
      <c r="MKL18" s="252"/>
      <c r="MKM18" s="252"/>
      <c r="MKN18" s="252"/>
      <c r="MKO18" s="252"/>
      <c r="MKP18" s="252"/>
      <c r="MKQ18" s="252"/>
      <c r="MKR18" s="252"/>
      <c r="MKS18" s="252"/>
      <c r="MKT18" s="252"/>
      <c r="MKU18" s="252"/>
      <c r="MKV18" s="252"/>
      <c r="MKW18" s="252"/>
      <c r="MKX18" s="252"/>
      <c r="MKY18" s="252"/>
      <c r="MKZ18" s="252"/>
      <c r="MLA18" s="252"/>
      <c r="MLB18" s="252"/>
      <c r="MLC18" s="252"/>
      <c r="MLD18" s="252"/>
      <c r="MLE18" s="252"/>
      <c r="MLF18" s="252"/>
      <c r="MLG18" s="252"/>
      <c r="MLH18" s="252"/>
      <c r="MLI18" s="252"/>
      <c r="MLJ18" s="252"/>
      <c r="MLK18" s="252"/>
      <c r="MLL18" s="252"/>
      <c r="MLM18" s="252"/>
      <c r="MLN18" s="252"/>
      <c r="MLO18" s="252"/>
      <c r="MLP18" s="252"/>
      <c r="MLQ18" s="252"/>
      <c r="MLR18" s="252"/>
      <c r="MLS18" s="252"/>
      <c r="MLT18" s="252"/>
      <c r="MLU18" s="252"/>
      <c r="MLV18" s="252"/>
      <c r="MLW18" s="252"/>
      <c r="MLX18" s="252"/>
      <c r="MLY18" s="252"/>
      <c r="MLZ18" s="252"/>
      <c r="MMA18" s="252"/>
      <c r="MMB18" s="252"/>
      <c r="MMC18" s="252"/>
      <c r="MMD18" s="252"/>
      <c r="MME18" s="252"/>
      <c r="MMF18" s="252"/>
      <c r="MMG18" s="252"/>
      <c r="MMH18" s="252"/>
      <c r="MMI18" s="252"/>
      <c r="MMJ18" s="252"/>
      <c r="MMK18" s="252"/>
      <c r="MML18" s="252"/>
      <c r="MMM18" s="252"/>
      <c r="MMN18" s="252"/>
      <c r="MMO18" s="252"/>
      <c r="MMP18" s="252"/>
      <c r="MMQ18" s="252"/>
      <c r="MMR18" s="252"/>
      <c r="MMS18" s="252"/>
      <c r="MMT18" s="252"/>
      <c r="MMU18" s="252"/>
      <c r="MMV18" s="252"/>
      <c r="MMW18" s="252"/>
      <c r="MMX18" s="252"/>
      <c r="MMY18" s="252"/>
      <c r="MMZ18" s="252"/>
      <c r="MNA18" s="252"/>
      <c r="MNB18" s="252"/>
      <c r="MNC18" s="252"/>
      <c r="MND18" s="252"/>
      <c r="MNE18" s="252"/>
      <c r="MNF18" s="252"/>
      <c r="MNG18" s="252"/>
      <c r="MNH18" s="252"/>
      <c r="MNI18" s="252"/>
      <c r="MNJ18" s="252"/>
      <c r="MNK18" s="252"/>
      <c r="MNL18" s="252"/>
      <c r="MNM18" s="252"/>
      <c r="MNN18" s="252"/>
      <c r="MNO18" s="252"/>
      <c r="MNP18" s="252"/>
      <c r="MNQ18" s="252"/>
      <c r="MNR18" s="252"/>
      <c r="MNS18" s="252"/>
      <c r="MNT18" s="252"/>
      <c r="MNU18" s="252"/>
      <c r="MNV18" s="252"/>
      <c r="MNW18" s="252"/>
      <c r="MNX18" s="252"/>
      <c r="MNY18" s="252"/>
      <c r="MNZ18" s="252"/>
      <c r="MOA18" s="252"/>
      <c r="MOB18" s="252"/>
      <c r="MOC18" s="252"/>
      <c r="MOD18" s="252"/>
      <c r="MOE18" s="252"/>
      <c r="MOF18" s="252"/>
      <c r="MOG18" s="252"/>
      <c r="MOH18" s="252"/>
      <c r="MOI18" s="252"/>
      <c r="MOJ18" s="252"/>
      <c r="MOK18" s="252"/>
      <c r="MOL18" s="252"/>
      <c r="MOM18" s="252"/>
      <c r="MON18" s="252"/>
      <c r="MOO18" s="252"/>
      <c r="MOP18" s="252"/>
      <c r="MOQ18" s="252"/>
      <c r="MOR18" s="252"/>
      <c r="MOS18" s="252"/>
      <c r="MOT18" s="252"/>
      <c r="MOU18" s="252"/>
      <c r="MOV18" s="252"/>
      <c r="MOW18" s="252"/>
      <c r="MOX18" s="252"/>
      <c r="MOY18" s="252"/>
      <c r="MOZ18" s="252"/>
      <c r="MPA18" s="252"/>
      <c r="MPB18" s="252"/>
      <c r="MPC18" s="252"/>
      <c r="MPD18" s="252"/>
      <c r="MPE18" s="252"/>
      <c r="MPF18" s="252"/>
      <c r="MPG18" s="252"/>
      <c r="MPH18" s="252"/>
      <c r="MPI18" s="252"/>
      <c r="MPJ18" s="252"/>
      <c r="MPK18" s="252"/>
      <c r="MPL18" s="252"/>
      <c r="MPM18" s="252"/>
      <c r="MPN18" s="252"/>
      <c r="MPO18" s="252"/>
      <c r="MPP18" s="252"/>
      <c r="MPQ18" s="252"/>
      <c r="MPR18" s="252"/>
      <c r="MPS18" s="252"/>
      <c r="MPT18" s="252"/>
      <c r="MPU18" s="252"/>
      <c r="MPV18" s="252"/>
      <c r="MPW18" s="252"/>
      <c r="MPX18" s="252"/>
      <c r="MPY18" s="252"/>
      <c r="MPZ18" s="252"/>
      <c r="MQA18" s="252"/>
      <c r="MQB18" s="252"/>
      <c r="MQC18" s="252"/>
      <c r="MQD18" s="252"/>
      <c r="MQE18" s="252"/>
      <c r="MQF18" s="252"/>
      <c r="MQG18" s="252"/>
      <c r="MQH18" s="252"/>
      <c r="MQI18" s="252"/>
      <c r="MQJ18" s="252"/>
      <c r="MQK18" s="252"/>
      <c r="MQL18" s="252"/>
      <c r="MQM18" s="252"/>
      <c r="MQN18" s="252"/>
      <c r="MQO18" s="252"/>
      <c r="MQP18" s="252"/>
      <c r="MQQ18" s="252"/>
      <c r="MQR18" s="252"/>
      <c r="MQS18" s="252"/>
      <c r="MQT18" s="252"/>
      <c r="MQU18" s="252"/>
      <c r="MQV18" s="252"/>
      <c r="MQW18" s="252"/>
      <c r="MQX18" s="252"/>
      <c r="MQY18" s="252"/>
      <c r="MQZ18" s="252"/>
      <c r="MRA18" s="252"/>
      <c r="MRB18" s="252"/>
      <c r="MRC18" s="252"/>
      <c r="MRD18" s="252"/>
      <c r="MRE18" s="252"/>
      <c r="MRF18" s="252"/>
      <c r="MRG18" s="252"/>
      <c r="MRH18" s="252"/>
      <c r="MRI18" s="252"/>
      <c r="MRJ18" s="252"/>
      <c r="MRK18" s="252"/>
      <c r="MRL18" s="252"/>
      <c r="MRM18" s="252"/>
      <c r="MRN18" s="252"/>
      <c r="MRO18" s="252"/>
      <c r="MRP18" s="252"/>
      <c r="MRQ18" s="252"/>
      <c r="MRR18" s="252"/>
      <c r="MRS18" s="252"/>
      <c r="MRT18" s="252"/>
      <c r="MRU18" s="252"/>
      <c r="MRV18" s="252"/>
      <c r="MRW18" s="252"/>
      <c r="MRX18" s="252"/>
      <c r="MRY18" s="252"/>
      <c r="MRZ18" s="252"/>
      <c r="MSA18" s="252"/>
      <c r="MSB18" s="252"/>
      <c r="MSC18" s="252"/>
      <c r="MSD18" s="252"/>
      <c r="MSE18" s="252"/>
      <c r="MSF18" s="252"/>
      <c r="MSG18" s="252"/>
      <c r="MSH18" s="252"/>
      <c r="MSI18" s="252"/>
      <c r="MSJ18" s="252"/>
      <c r="MSK18" s="252"/>
      <c r="MSL18" s="252"/>
      <c r="MSM18" s="252"/>
      <c r="MSN18" s="252"/>
      <c r="MSO18" s="252"/>
      <c r="MSP18" s="252"/>
      <c r="MSQ18" s="252"/>
      <c r="MSR18" s="252"/>
      <c r="MSS18" s="252"/>
      <c r="MST18" s="252"/>
      <c r="MSU18" s="252"/>
      <c r="MSV18" s="252"/>
      <c r="MSW18" s="252"/>
      <c r="MSX18" s="252"/>
      <c r="MSY18" s="252"/>
      <c r="MSZ18" s="252"/>
      <c r="MTA18" s="252"/>
      <c r="MTB18" s="252"/>
      <c r="MTC18" s="252"/>
      <c r="MTD18" s="252"/>
      <c r="MTE18" s="252"/>
      <c r="MTF18" s="252"/>
      <c r="MTG18" s="252"/>
      <c r="MTH18" s="252"/>
      <c r="MTI18" s="252"/>
      <c r="MTJ18" s="252"/>
      <c r="MTK18" s="252"/>
      <c r="MTL18" s="252"/>
      <c r="MTM18" s="252"/>
      <c r="MTN18" s="252"/>
      <c r="MTO18" s="252"/>
      <c r="MTP18" s="252"/>
      <c r="MTQ18" s="252"/>
      <c r="MTR18" s="252"/>
      <c r="MTS18" s="252"/>
      <c r="MTT18" s="252"/>
      <c r="MTU18" s="252"/>
      <c r="MTV18" s="252"/>
      <c r="MTW18" s="252"/>
      <c r="MTX18" s="252"/>
      <c r="MTY18" s="252"/>
      <c r="MTZ18" s="252"/>
      <c r="MUA18" s="252"/>
      <c r="MUB18" s="252"/>
      <c r="MUC18" s="252"/>
      <c r="MUD18" s="252"/>
      <c r="MUE18" s="252"/>
      <c r="MUF18" s="252"/>
      <c r="MUG18" s="252"/>
      <c r="MUH18" s="252"/>
      <c r="MUI18" s="252"/>
      <c r="MUJ18" s="252"/>
      <c r="MUK18" s="252"/>
      <c r="MUL18" s="252"/>
      <c r="MUM18" s="252"/>
      <c r="MUN18" s="252"/>
      <c r="MUO18" s="252"/>
      <c r="MUP18" s="252"/>
      <c r="MUQ18" s="252"/>
      <c r="MUR18" s="252"/>
      <c r="MUS18" s="252"/>
      <c r="MUT18" s="252"/>
      <c r="MUU18" s="252"/>
      <c r="MUV18" s="252"/>
      <c r="MUW18" s="252"/>
      <c r="MUX18" s="252"/>
      <c r="MUY18" s="252"/>
      <c r="MUZ18" s="252"/>
      <c r="MVA18" s="252"/>
      <c r="MVB18" s="252"/>
      <c r="MVC18" s="252"/>
      <c r="MVD18" s="252"/>
      <c r="MVE18" s="252"/>
      <c r="MVF18" s="252"/>
      <c r="MVG18" s="252"/>
      <c r="MVH18" s="252"/>
      <c r="MVI18" s="252"/>
      <c r="MVJ18" s="252"/>
      <c r="MVK18" s="252"/>
      <c r="MVL18" s="252"/>
      <c r="MVM18" s="252"/>
      <c r="MVN18" s="252"/>
      <c r="MVO18" s="252"/>
      <c r="MVP18" s="252"/>
      <c r="MVQ18" s="252"/>
      <c r="MVR18" s="252"/>
      <c r="MVS18" s="252"/>
      <c r="MVT18" s="252"/>
      <c r="MVU18" s="252"/>
      <c r="MVV18" s="252"/>
      <c r="MVW18" s="252"/>
      <c r="MVX18" s="252"/>
      <c r="MVY18" s="252"/>
      <c r="MVZ18" s="252"/>
      <c r="MWA18" s="252"/>
      <c r="MWB18" s="252"/>
      <c r="MWC18" s="252"/>
      <c r="MWD18" s="252"/>
      <c r="MWE18" s="252"/>
      <c r="MWF18" s="252"/>
      <c r="MWG18" s="252"/>
      <c r="MWH18" s="252"/>
      <c r="MWI18" s="252"/>
      <c r="MWJ18" s="252"/>
      <c r="MWK18" s="252"/>
      <c r="MWL18" s="252"/>
      <c r="MWM18" s="252"/>
      <c r="MWN18" s="252"/>
      <c r="MWO18" s="252"/>
      <c r="MWP18" s="252"/>
      <c r="MWQ18" s="252"/>
      <c r="MWR18" s="252"/>
      <c r="MWS18" s="252"/>
      <c r="MWT18" s="252"/>
      <c r="MWU18" s="252"/>
      <c r="MWV18" s="252"/>
      <c r="MWW18" s="252"/>
      <c r="MWX18" s="252"/>
      <c r="MWY18" s="252"/>
      <c r="MWZ18" s="252"/>
      <c r="MXA18" s="252"/>
      <c r="MXB18" s="252"/>
      <c r="MXC18" s="252"/>
      <c r="MXD18" s="252"/>
      <c r="MXE18" s="252"/>
      <c r="MXF18" s="252"/>
      <c r="MXG18" s="252"/>
      <c r="MXH18" s="252"/>
      <c r="MXI18" s="252"/>
      <c r="MXJ18" s="252"/>
      <c r="MXK18" s="252"/>
      <c r="MXL18" s="252"/>
      <c r="MXM18" s="252"/>
      <c r="MXN18" s="252"/>
      <c r="MXO18" s="252"/>
      <c r="MXP18" s="252"/>
      <c r="MXQ18" s="252"/>
      <c r="MXR18" s="252"/>
      <c r="MXS18" s="252"/>
      <c r="MXT18" s="252"/>
      <c r="MXU18" s="252"/>
      <c r="MXV18" s="252"/>
      <c r="MXW18" s="252"/>
      <c r="MXX18" s="252"/>
      <c r="MXY18" s="252"/>
      <c r="MXZ18" s="252"/>
      <c r="MYA18" s="252"/>
      <c r="MYB18" s="252"/>
      <c r="MYC18" s="252"/>
      <c r="MYD18" s="252"/>
      <c r="MYE18" s="252"/>
      <c r="MYF18" s="252"/>
      <c r="MYG18" s="252"/>
      <c r="MYH18" s="252"/>
      <c r="MYI18" s="252"/>
      <c r="MYJ18" s="252"/>
      <c r="MYK18" s="252"/>
      <c r="MYL18" s="252"/>
      <c r="MYM18" s="252"/>
      <c r="MYN18" s="252"/>
      <c r="MYO18" s="252"/>
      <c r="MYP18" s="252"/>
      <c r="MYQ18" s="252"/>
      <c r="MYR18" s="252"/>
      <c r="MYS18" s="252"/>
      <c r="MYT18" s="252"/>
      <c r="MYU18" s="252"/>
      <c r="MYV18" s="252"/>
      <c r="MYW18" s="252"/>
      <c r="MYX18" s="252"/>
      <c r="MYY18" s="252"/>
      <c r="MYZ18" s="252"/>
      <c r="MZA18" s="252"/>
      <c r="MZB18" s="252"/>
      <c r="MZC18" s="252"/>
      <c r="MZD18" s="252"/>
      <c r="MZE18" s="252"/>
      <c r="MZF18" s="252"/>
      <c r="MZG18" s="252"/>
      <c r="MZH18" s="252"/>
      <c r="MZI18" s="252"/>
      <c r="MZJ18" s="252"/>
      <c r="MZK18" s="252"/>
      <c r="MZL18" s="252"/>
      <c r="MZM18" s="252"/>
      <c r="MZN18" s="252"/>
      <c r="MZO18" s="252"/>
      <c r="MZP18" s="252"/>
      <c r="MZQ18" s="252"/>
      <c r="MZR18" s="252"/>
      <c r="MZS18" s="252"/>
      <c r="MZT18" s="252"/>
      <c r="MZU18" s="252"/>
      <c r="MZV18" s="252"/>
      <c r="MZW18" s="252"/>
      <c r="MZX18" s="252"/>
      <c r="MZY18" s="252"/>
      <c r="MZZ18" s="252"/>
      <c r="NAA18" s="252"/>
      <c r="NAB18" s="252"/>
      <c r="NAC18" s="252"/>
      <c r="NAD18" s="252"/>
      <c r="NAE18" s="252"/>
      <c r="NAF18" s="252"/>
      <c r="NAG18" s="252"/>
      <c r="NAH18" s="252"/>
      <c r="NAI18" s="252"/>
      <c r="NAJ18" s="252"/>
      <c r="NAK18" s="252"/>
      <c r="NAL18" s="252"/>
      <c r="NAM18" s="252"/>
      <c r="NAN18" s="252"/>
      <c r="NAO18" s="252"/>
      <c r="NAP18" s="252"/>
      <c r="NAQ18" s="252"/>
      <c r="NAR18" s="252"/>
      <c r="NAS18" s="252"/>
      <c r="NAT18" s="252"/>
      <c r="NAU18" s="252"/>
      <c r="NAV18" s="252"/>
      <c r="NAW18" s="252"/>
      <c r="NAX18" s="252"/>
      <c r="NAY18" s="252"/>
      <c r="NAZ18" s="252"/>
      <c r="NBA18" s="252"/>
      <c r="NBB18" s="252"/>
      <c r="NBC18" s="252"/>
      <c r="NBD18" s="252"/>
      <c r="NBE18" s="252"/>
      <c r="NBF18" s="252"/>
      <c r="NBG18" s="252"/>
      <c r="NBH18" s="252"/>
      <c r="NBI18" s="252"/>
      <c r="NBJ18" s="252"/>
      <c r="NBK18" s="252"/>
      <c r="NBL18" s="252"/>
      <c r="NBM18" s="252"/>
      <c r="NBN18" s="252"/>
      <c r="NBO18" s="252"/>
      <c r="NBP18" s="252"/>
      <c r="NBQ18" s="252"/>
      <c r="NBR18" s="252"/>
      <c r="NBS18" s="252"/>
      <c r="NBT18" s="252"/>
      <c r="NBU18" s="252"/>
      <c r="NBV18" s="252"/>
      <c r="NBW18" s="252"/>
      <c r="NBX18" s="252"/>
      <c r="NBY18" s="252"/>
      <c r="NBZ18" s="252"/>
      <c r="NCA18" s="252"/>
      <c r="NCB18" s="252"/>
      <c r="NCC18" s="252"/>
      <c r="NCD18" s="252"/>
      <c r="NCE18" s="252"/>
      <c r="NCF18" s="252"/>
      <c r="NCG18" s="252"/>
      <c r="NCH18" s="252"/>
      <c r="NCI18" s="252"/>
      <c r="NCJ18" s="252"/>
      <c r="NCK18" s="252"/>
      <c r="NCL18" s="252"/>
      <c r="NCM18" s="252"/>
      <c r="NCN18" s="252"/>
      <c r="NCO18" s="252"/>
      <c r="NCP18" s="252"/>
      <c r="NCQ18" s="252"/>
      <c r="NCR18" s="252"/>
      <c r="NCS18" s="252"/>
      <c r="NCT18" s="252"/>
      <c r="NCU18" s="252"/>
      <c r="NCV18" s="252"/>
      <c r="NCW18" s="252"/>
      <c r="NCX18" s="252"/>
      <c r="NCY18" s="252"/>
      <c r="NCZ18" s="252"/>
      <c r="NDA18" s="252"/>
      <c r="NDB18" s="252"/>
      <c r="NDC18" s="252"/>
      <c r="NDD18" s="252"/>
      <c r="NDE18" s="252"/>
      <c r="NDF18" s="252"/>
      <c r="NDG18" s="252"/>
      <c r="NDH18" s="252"/>
      <c r="NDI18" s="252"/>
      <c r="NDJ18" s="252"/>
      <c r="NDK18" s="252"/>
      <c r="NDL18" s="252"/>
      <c r="NDM18" s="252"/>
      <c r="NDN18" s="252"/>
      <c r="NDO18" s="252"/>
      <c r="NDP18" s="252"/>
      <c r="NDQ18" s="252"/>
      <c r="NDR18" s="252"/>
      <c r="NDS18" s="252"/>
      <c r="NDT18" s="252"/>
      <c r="NDU18" s="252"/>
      <c r="NDV18" s="252"/>
      <c r="NDW18" s="252"/>
      <c r="NDX18" s="252"/>
      <c r="NDY18" s="252"/>
      <c r="NDZ18" s="252"/>
      <c r="NEA18" s="252"/>
      <c r="NEB18" s="252"/>
      <c r="NEC18" s="252"/>
      <c r="NED18" s="252"/>
      <c r="NEE18" s="252"/>
      <c r="NEF18" s="252"/>
      <c r="NEG18" s="252"/>
      <c r="NEH18" s="252"/>
      <c r="NEI18" s="252"/>
      <c r="NEJ18" s="252"/>
      <c r="NEK18" s="252"/>
      <c r="NEL18" s="252"/>
      <c r="NEM18" s="252"/>
      <c r="NEN18" s="252"/>
      <c r="NEO18" s="252"/>
      <c r="NEP18" s="252"/>
      <c r="NEQ18" s="252"/>
      <c r="NER18" s="252"/>
      <c r="NES18" s="252"/>
      <c r="NET18" s="252"/>
      <c r="NEU18" s="252"/>
      <c r="NEV18" s="252"/>
      <c r="NEW18" s="252"/>
      <c r="NEX18" s="252"/>
      <c r="NEY18" s="252"/>
      <c r="NEZ18" s="252"/>
      <c r="NFA18" s="252"/>
      <c r="NFB18" s="252"/>
      <c r="NFC18" s="252"/>
      <c r="NFD18" s="252"/>
      <c r="NFE18" s="252"/>
      <c r="NFF18" s="252"/>
      <c r="NFG18" s="252"/>
      <c r="NFH18" s="252"/>
      <c r="NFI18" s="252"/>
      <c r="NFJ18" s="252"/>
      <c r="NFK18" s="252"/>
      <c r="NFL18" s="252"/>
      <c r="NFM18" s="252"/>
      <c r="NFN18" s="252"/>
      <c r="NFO18" s="252"/>
      <c r="NFP18" s="252"/>
      <c r="NFQ18" s="252"/>
      <c r="NFR18" s="252"/>
      <c r="NFS18" s="252"/>
      <c r="NFT18" s="252"/>
      <c r="NFU18" s="252"/>
      <c r="NFV18" s="252"/>
      <c r="NFW18" s="252"/>
      <c r="NFX18" s="252"/>
      <c r="NFY18" s="252"/>
      <c r="NFZ18" s="252"/>
      <c r="NGA18" s="252"/>
      <c r="NGB18" s="252"/>
      <c r="NGC18" s="252"/>
      <c r="NGD18" s="252"/>
      <c r="NGE18" s="252"/>
      <c r="NGF18" s="252"/>
      <c r="NGG18" s="252"/>
      <c r="NGH18" s="252"/>
      <c r="NGI18" s="252"/>
      <c r="NGJ18" s="252"/>
      <c r="NGK18" s="252"/>
      <c r="NGL18" s="252"/>
      <c r="NGM18" s="252"/>
      <c r="NGN18" s="252"/>
      <c r="NGO18" s="252"/>
      <c r="NGP18" s="252"/>
      <c r="NGQ18" s="252"/>
      <c r="NGR18" s="252"/>
      <c r="NGS18" s="252"/>
      <c r="NGT18" s="252"/>
      <c r="NGU18" s="252"/>
      <c r="NGV18" s="252"/>
      <c r="NGW18" s="252"/>
      <c r="NGX18" s="252"/>
      <c r="NGY18" s="252"/>
      <c r="NGZ18" s="252"/>
      <c r="NHA18" s="252"/>
      <c r="NHB18" s="252"/>
      <c r="NHC18" s="252"/>
      <c r="NHD18" s="252"/>
      <c r="NHE18" s="252"/>
      <c r="NHF18" s="252"/>
      <c r="NHG18" s="252"/>
      <c r="NHH18" s="252"/>
      <c r="NHI18" s="252"/>
      <c r="NHJ18" s="252"/>
      <c r="NHK18" s="252"/>
      <c r="NHL18" s="252"/>
      <c r="NHM18" s="252"/>
      <c r="NHN18" s="252"/>
      <c r="NHO18" s="252"/>
      <c r="NHP18" s="252"/>
      <c r="NHQ18" s="252"/>
      <c r="NHR18" s="252"/>
      <c r="NHS18" s="252"/>
      <c r="NHT18" s="252"/>
      <c r="NHU18" s="252"/>
      <c r="NHV18" s="252"/>
      <c r="NHW18" s="252"/>
      <c r="NHX18" s="252"/>
      <c r="NHY18" s="252"/>
      <c r="NHZ18" s="252"/>
      <c r="NIA18" s="252"/>
      <c r="NIB18" s="252"/>
      <c r="NIC18" s="252"/>
      <c r="NID18" s="252"/>
      <c r="NIE18" s="252"/>
      <c r="NIF18" s="252"/>
      <c r="NIG18" s="252"/>
      <c r="NIH18" s="252"/>
      <c r="NII18" s="252"/>
      <c r="NIJ18" s="252"/>
      <c r="NIK18" s="252"/>
      <c r="NIL18" s="252"/>
      <c r="NIM18" s="252"/>
      <c r="NIN18" s="252"/>
      <c r="NIO18" s="252"/>
      <c r="NIP18" s="252"/>
      <c r="NIQ18" s="252"/>
      <c r="NIR18" s="252"/>
      <c r="NIS18" s="252"/>
      <c r="NIT18" s="252"/>
      <c r="NIU18" s="252"/>
      <c r="NIV18" s="252"/>
      <c r="NIW18" s="252"/>
      <c r="NIX18" s="252"/>
      <c r="NIY18" s="252"/>
      <c r="NIZ18" s="252"/>
      <c r="NJA18" s="252"/>
      <c r="NJB18" s="252"/>
      <c r="NJC18" s="252"/>
      <c r="NJD18" s="252"/>
      <c r="NJE18" s="252"/>
      <c r="NJF18" s="252"/>
      <c r="NJG18" s="252"/>
      <c r="NJH18" s="252"/>
      <c r="NJI18" s="252"/>
      <c r="NJJ18" s="252"/>
      <c r="NJK18" s="252"/>
      <c r="NJL18" s="252"/>
      <c r="NJM18" s="252"/>
      <c r="NJN18" s="252"/>
      <c r="NJO18" s="252"/>
      <c r="NJP18" s="252"/>
      <c r="NJQ18" s="252"/>
      <c r="NJR18" s="252"/>
      <c r="NJS18" s="252"/>
      <c r="NJT18" s="252"/>
      <c r="NJU18" s="252"/>
      <c r="NJV18" s="252"/>
      <c r="NJW18" s="252"/>
      <c r="NJX18" s="252"/>
      <c r="NJY18" s="252"/>
      <c r="NJZ18" s="252"/>
      <c r="NKA18" s="252"/>
      <c r="NKB18" s="252"/>
      <c r="NKC18" s="252"/>
      <c r="NKD18" s="252"/>
      <c r="NKE18" s="252"/>
      <c r="NKF18" s="252"/>
      <c r="NKG18" s="252"/>
      <c r="NKH18" s="252"/>
      <c r="NKI18" s="252"/>
      <c r="NKJ18" s="252"/>
      <c r="NKK18" s="252"/>
      <c r="NKL18" s="252"/>
      <c r="NKM18" s="252"/>
      <c r="NKN18" s="252"/>
      <c r="NKO18" s="252"/>
      <c r="NKP18" s="252"/>
      <c r="NKQ18" s="252"/>
      <c r="NKR18" s="252"/>
      <c r="NKS18" s="252"/>
      <c r="NKT18" s="252"/>
      <c r="NKU18" s="252"/>
      <c r="NKV18" s="252"/>
      <c r="NKW18" s="252"/>
      <c r="NKX18" s="252"/>
      <c r="NKY18" s="252"/>
      <c r="NKZ18" s="252"/>
      <c r="NLA18" s="252"/>
      <c r="NLB18" s="252"/>
      <c r="NLC18" s="252"/>
      <c r="NLD18" s="252"/>
      <c r="NLE18" s="252"/>
      <c r="NLF18" s="252"/>
      <c r="NLG18" s="252"/>
      <c r="NLH18" s="252"/>
      <c r="NLI18" s="252"/>
      <c r="NLJ18" s="252"/>
      <c r="NLK18" s="252"/>
      <c r="NLL18" s="252"/>
      <c r="NLM18" s="252"/>
      <c r="NLN18" s="252"/>
      <c r="NLO18" s="252"/>
      <c r="NLP18" s="252"/>
      <c r="NLQ18" s="252"/>
      <c r="NLR18" s="252"/>
      <c r="NLS18" s="252"/>
      <c r="NLT18" s="252"/>
      <c r="NLU18" s="252"/>
      <c r="NLV18" s="252"/>
      <c r="NLW18" s="252"/>
      <c r="NLX18" s="252"/>
      <c r="NLY18" s="252"/>
      <c r="NLZ18" s="252"/>
      <c r="NMA18" s="252"/>
      <c r="NMB18" s="252"/>
      <c r="NMC18" s="252"/>
      <c r="NMD18" s="252"/>
      <c r="NME18" s="252"/>
      <c r="NMF18" s="252"/>
      <c r="NMG18" s="252"/>
      <c r="NMH18" s="252"/>
      <c r="NMI18" s="252"/>
      <c r="NMJ18" s="252"/>
      <c r="NMK18" s="252"/>
      <c r="NML18" s="252"/>
      <c r="NMM18" s="252"/>
      <c r="NMN18" s="252"/>
      <c r="NMO18" s="252"/>
      <c r="NMP18" s="252"/>
      <c r="NMQ18" s="252"/>
      <c r="NMR18" s="252"/>
      <c r="NMS18" s="252"/>
      <c r="NMT18" s="252"/>
      <c r="NMU18" s="252"/>
      <c r="NMV18" s="252"/>
      <c r="NMW18" s="252"/>
      <c r="NMX18" s="252"/>
      <c r="NMY18" s="252"/>
      <c r="NMZ18" s="252"/>
      <c r="NNA18" s="252"/>
      <c r="NNB18" s="252"/>
      <c r="NNC18" s="252"/>
      <c r="NND18" s="252"/>
      <c r="NNE18" s="252"/>
      <c r="NNF18" s="252"/>
      <c r="NNG18" s="252"/>
      <c r="NNH18" s="252"/>
      <c r="NNI18" s="252"/>
      <c r="NNJ18" s="252"/>
      <c r="NNK18" s="252"/>
      <c r="NNL18" s="252"/>
      <c r="NNM18" s="252"/>
      <c r="NNN18" s="252"/>
      <c r="NNO18" s="252"/>
      <c r="NNP18" s="252"/>
      <c r="NNQ18" s="252"/>
      <c r="NNR18" s="252"/>
      <c r="NNS18" s="252"/>
      <c r="NNT18" s="252"/>
      <c r="NNU18" s="252"/>
      <c r="NNV18" s="252"/>
      <c r="NNW18" s="252"/>
      <c r="NNX18" s="252"/>
      <c r="NNY18" s="252"/>
      <c r="NNZ18" s="252"/>
      <c r="NOA18" s="252"/>
      <c r="NOB18" s="252"/>
      <c r="NOC18" s="252"/>
      <c r="NOD18" s="252"/>
      <c r="NOE18" s="252"/>
      <c r="NOF18" s="252"/>
      <c r="NOG18" s="252"/>
      <c r="NOH18" s="252"/>
      <c r="NOI18" s="252"/>
      <c r="NOJ18" s="252"/>
      <c r="NOK18" s="252"/>
      <c r="NOL18" s="252"/>
      <c r="NOM18" s="252"/>
      <c r="NON18" s="252"/>
      <c r="NOO18" s="252"/>
      <c r="NOP18" s="252"/>
      <c r="NOQ18" s="252"/>
      <c r="NOR18" s="252"/>
      <c r="NOS18" s="252"/>
      <c r="NOT18" s="252"/>
      <c r="NOU18" s="252"/>
      <c r="NOV18" s="252"/>
      <c r="NOW18" s="252"/>
      <c r="NOX18" s="252"/>
      <c r="NOY18" s="252"/>
      <c r="NOZ18" s="252"/>
      <c r="NPA18" s="252"/>
      <c r="NPB18" s="252"/>
      <c r="NPC18" s="252"/>
      <c r="NPD18" s="252"/>
      <c r="NPE18" s="252"/>
      <c r="NPF18" s="252"/>
      <c r="NPG18" s="252"/>
      <c r="NPH18" s="252"/>
      <c r="NPI18" s="252"/>
      <c r="NPJ18" s="252"/>
      <c r="NPK18" s="252"/>
      <c r="NPL18" s="252"/>
      <c r="NPM18" s="252"/>
      <c r="NPN18" s="252"/>
      <c r="NPO18" s="252"/>
      <c r="NPP18" s="252"/>
      <c r="NPQ18" s="252"/>
      <c r="NPR18" s="252"/>
      <c r="NPS18" s="252"/>
      <c r="NPT18" s="252"/>
      <c r="NPU18" s="252"/>
      <c r="NPV18" s="252"/>
      <c r="NPW18" s="252"/>
      <c r="NPX18" s="252"/>
      <c r="NPY18" s="252"/>
      <c r="NPZ18" s="252"/>
      <c r="NQA18" s="252"/>
      <c r="NQB18" s="252"/>
      <c r="NQC18" s="252"/>
      <c r="NQD18" s="252"/>
      <c r="NQE18" s="252"/>
      <c r="NQF18" s="252"/>
      <c r="NQG18" s="252"/>
      <c r="NQH18" s="252"/>
      <c r="NQI18" s="252"/>
      <c r="NQJ18" s="252"/>
      <c r="NQK18" s="252"/>
      <c r="NQL18" s="252"/>
      <c r="NQM18" s="252"/>
      <c r="NQN18" s="252"/>
      <c r="NQO18" s="252"/>
      <c r="NQP18" s="252"/>
      <c r="NQQ18" s="252"/>
      <c r="NQR18" s="252"/>
      <c r="NQS18" s="252"/>
      <c r="NQT18" s="252"/>
      <c r="NQU18" s="252"/>
      <c r="NQV18" s="252"/>
      <c r="NQW18" s="252"/>
      <c r="NQX18" s="252"/>
      <c r="NQY18" s="252"/>
      <c r="NQZ18" s="252"/>
      <c r="NRA18" s="252"/>
      <c r="NRB18" s="252"/>
      <c r="NRC18" s="252"/>
      <c r="NRD18" s="252"/>
      <c r="NRE18" s="252"/>
      <c r="NRF18" s="252"/>
      <c r="NRG18" s="252"/>
      <c r="NRH18" s="252"/>
      <c r="NRI18" s="252"/>
      <c r="NRJ18" s="252"/>
      <c r="NRK18" s="252"/>
      <c r="NRL18" s="252"/>
      <c r="NRM18" s="252"/>
      <c r="NRN18" s="252"/>
      <c r="NRO18" s="252"/>
      <c r="NRP18" s="252"/>
      <c r="NRQ18" s="252"/>
      <c r="NRR18" s="252"/>
      <c r="NRS18" s="252"/>
      <c r="NRT18" s="252"/>
      <c r="NRU18" s="252"/>
      <c r="NRV18" s="252"/>
      <c r="NRW18" s="252"/>
      <c r="NRX18" s="252"/>
      <c r="NRY18" s="252"/>
      <c r="NRZ18" s="252"/>
      <c r="NSA18" s="252"/>
      <c r="NSB18" s="252"/>
      <c r="NSC18" s="252"/>
      <c r="NSD18" s="252"/>
      <c r="NSE18" s="252"/>
      <c r="NSF18" s="252"/>
      <c r="NSG18" s="252"/>
      <c r="NSH18" s="252"/>
      <c r="NSI18" s="252"/>
      <c r="NSJ18" s="252"/>
      <c r="NSK18" s="252"/>
      <c r="NSL18" s="252"/>
      <c r="NSM18" s="252"/>
      <c r="NSN18" s="252"/>
      <c r="NSO18" s="252"/>
      <c r="NSP18" s="252"/>
      <c r="NSQ18" s="252"/>
      <c r="NSR18" s="252"/>
      <c r="NSS18" s="252"/>
      <c r="NST18" s="252"/>
      <c r="NSU18" s="252"/>
      <c r="NSV18" s="252"/>
      <c r="NSW18" s="252"/>
      <c r="NSX18" s="252"/>
      <c r="NSY18" s="252"/>
      <c r="NSZ18" s="252"/>
      <c r="NTA18" s="252"/>
      <c r="NTB18" s="252"/>
      <c r="NTC18" s="252"/>
      <c r="NTD18" s="252"/>
      <c r="NTE18" s="252"/>
      <c r="NTF18" s="252"/>
      <c r="NTG18" s="252"/>
      <c r="NTH18" s="252"/>
      <c r="NTI18" s="252"/>
      <c r="NTJ18" s="252"/>
      <c r="NTK18" s="252"/>
      <c r="NTL18" s="252"/>
      <c r="NTM18" s="252"/>
      <c r="NTN18" s="252"/>
      <c r="NTO18" s="252"/>
      <c r="NTP18" s="252"/>
      <c r="NTQ18" s="252"/>
      <c r="NTR18" s="252"/>
      <c r="NTS18" s="252"/>
      <c r="NTT18" s="252"/>
      <c r="NTU18" s="252"/>
      <c r="NTV18" s="252"/>
      <c r="NTW18" s="252"/>
      <c r="NTX18" s="252"/>
      <c r="NTY18" s="252"/>
      <c r="NTZ18" s="252"/>
      <c r="NUA18" s="252"/>
      <c r="NUB18" s="252"/>
      <c r="NUC18" s="252"/>
      <c r="NUD18" s="252"/>
      <c r="NUE18" s="252"/>
      <c r="NUF18" s="252"/>
      <c r="NUG18" s="252"/>
      <c r="NUH18" s="252"/>
      <c r="NUI18" s="252"/>
      <c r="NUJ18" s="252"/>
      <c r="NUK18" s="252"/>
      <c r="NUL18" s="252"/>
      <c r="NUM18" s="252"/>
      <c r="NUN18" s="252"/>
      <c r="NUO18" s="252"/>
      <c r="NUP18" s="252"/>
      <c r="NUQ18" s="252"/>
      <c r="NUR18" s="252"/>
      <c r="NUS18" s="252"/>
      <c r="NUT18" s="252"/>
      <c r="NUU18" s="252"/>
      <c r="NUV18" s="252"/>
      <c r="NUW18" s="252"/>
      <c r="NUX18" s="252"/>
      <c r="NUY18" s="252"/>
      <c r="NUZ18" s="252"/>
      <c r="NVA18" s="252"/>
      <c r="NVB18" s="252"/>
      <c r="NVC18" s="252"/>
      <c r="NVD18" s="252"/>
      <c r="NVE18" s="252"/>
      <c r="NVF18" s="252"/>
      <c r="NVG18" s="252"/>
      <c r="NVH18" s="252"/>
      <c r="NVI18" s="252"/>
      <c r="NVJ18" s="252"/>
      <c r="NVK18" s="252"/>
      <c r="NVL18" s="252"/>
      <c r="NVM18" s="252"/>
      <c r="NVN18" s="252"/>
      <c r="NVO18" s="252"/>
      <c r="NVP18" s="252"/>
      <c r="NVQ18" s="252"/>
      <c r="NVR18" s="252"/>
      <c r="NVS18" s="252"/>
      <c r="NVT18" s="252"/>
      <c r="NVU18" s="252"/>
      <c r="NVV18" s="252"/>
      <c r="NVW18" s="252"/>
      <c r="NVX18" s="252"/>
      <c r="NVY18" s="252"/>
      <c r="NVZ18" s="252"/>
      <c r="NWA18" s="252"/>
      <c r="NWB18" s="252"/>
      <c r="NWC18" s="252"/>
      <c r="NWD18" s="252"/>
      <c r="NWE18" s="252"/>
      <c r="NWF18" s="252"/>
      <c r="NWG18" s="252"/>
      <c r="NWH18" s="252"/>
      <c r="NWI18" s="252"/>
      <c r="NWJ18" s="252"/>
      <c r="NWK18" s="252"/>
      <c r="NWL18" s="252"/>
      <c r="NWM18" s="252"/>
      <c r="NWN18" s="252"/>
      <c r="NWO18" s="252"/>
      <c r="NWP18" s="252"/>
      <c r="NWQ18" s="252"/>
      <c r="NWR18" s="252"/>
      <c r="NWS18" s="252"/>
      <c r="NWT18" s="252"/>
      <c r="NWU18" s="252"/>
      <c r="NWV18" s="252"/>
      <c r="NWW18" s="252"/>
      <c r="NWX18" s="252"/>
      <c r="NWY18" s="252"/>
      <c r="NWZ18" s="252"/>
      <c r="NXA18" s="252"/>
      <c r="NXB18" s="252"/>
      <c r="NXC18" s="252"/>
      <c r="NXD18" s="252"/>
      <c r="NXE18" s="252"/>
      <c r="NXF18" s="252"/>
      <c r="NXG18" s="252"/>
      <c r="NXH18" s="252"/>
      <c r="NXI18" s="252"/>
      <c r="NXJ18" s="252"/>
      <c r="NXK18" s="252"/>
      <c r="NXL18" s="252"/>
      <c r="NXM18" s="252"/>
      <c r="NXN18" s="252"/>
      <c r="NXO18" s="252"/>
      <c r="NXP18" s="252"/>
      <c r="NXQ18" s="252"/>
      <c r="NXR18" s="252"/>
      <c r="NXS18" s="252"/>
      <c r="NXT18" s="252"/>
      <c r="NXU18" s="252"/>
      <c r="NXV18" s="252"/>
      <c r="NXW18" s="252"/>
      <c r="NXX18" s="252"/>
      <c r="NXY18" s="252"/>
      <c r="NXZ18" s="252"/>
      <c r="NYA18" s="252"/>
      <c r="NYB18" s="252"/>
      <c r="NYC18" s="252"/>
      <c r="NYD18" s="252"/>
      <c r="NYE18" s="252"/>
      <c r="NYF18" s="252"/>
      <c r="NYG18" s="252"/>
      <c r="NYH18" s="252"/>
      <c r="NYI18" s="252"/>
      <c r="NYJ18" s="252"/>
      <c r="NYK18" s="252"/>
      <c r="NYL18" s="252"/>
      <c r="NYM18" s="252"/>
      <c r="NYN18" s="252"/>
      <c r="NYO18" s="252"/>
      <c r="NYP18" s="252"/>
      <c r="NYQ18" s="252"/>
      <c r="NYR18" s="252"/>
      <c r="NYS18" s="252"/>
      <c r="NYT18" s="252"/>
      <c r="NYU18" s="252"/>
      <c r="NYV18" s="252"/>
      <c r="NYW18" s="252"/>
      <c r="NYX18" s="252"/>
      <c r="NYY18" s="252"/>
      <c r="NYZ18" s="252"/>
      <c r="NZA18" s="252"/>
      <c r="NZB18" s="252"/>
      <c r="NZC18" s="252"/>
      <c r="NZD18" s="252"/>
      <c r="NZE18" s="252"/>
      <c r="NZF18" s="252"/>
      <c r="NZG18" s="252"/>
      <c r="NZH18" s="252"/>
      <c r="NZI18" s="252"/>
      <c r="NZJ18" s="252"/>
      <c r="NZK18" s="252"/>
      <c r="NZL18" s="252"/>
      <c r="NZM18" s="252"/>
      <c r="NZN18" s="252"/>
      <c r="NZO18" s="252"/>
      <c r="NZP18" s="252"/>
      <c r="NZQ18" s="252"/>
      <c r="NZR18" s="252"/>
      <c r="NZS18" s="252"/>
      <c r="NZT18" s="252"/>
      <c r="NZU18" s="252"/>
      <c r="NZV18" s="252"/>
      <c r="NZW18" s="252"/>
      <c r="NZX18" s="252"/>
      <c r="NZY18" s="252"/>
      <c r="NZZ18" s="252"/>
      <c r="OAA18" s="252"/>
      <c r="OAB18" s="252"/>
      <c r="OAC18" s="252"/>
      <c r="OAD18" s="252"/>
      <c r="OAE18" s="252"/>
      <c r="OAF18" s="252"/>
      <c r="OAG18" s="252"/>
      <c r="OAH18" s="252"/>
      <c r="OAI18" s="252"/>
      <c r="OAJ18" s="252"/>
      <c r="OAK18" s="252"/>
      <c r="OAL18" s="252"/>
      <c r="OAM18" s="252"/>
      <c r="OAN18" s="252"/>
      <c r="OAO18" s="252"/>
      <c r="OAP18" s="252"/>
      <c r="OAQ18" s="252"/>
      <c r="OAR18" s="252"/>
      <c r="OAS18" s="252"/>
      <c r="OAT18" s="252"/>
      <c r="OAU18" s="252"/>
      <c r="OAV18" s="252"/>
      <c r="OAW18" s="252"/>
      <c r="OAX18" s="252"/>
      <c r="OAY18" s="252"/>
      <c r="OAZ18" s="252"/>
      <c r="OBA18" s="252"/>
      <c r="OBB18" s="252"/>
      <c r="OBC18" s="252"/>
      <c r="OBD18" s="252"/>
      <c r="OBE18" s="252"/>
      <c r="OBF18" s="252"/>
      <c r="OBG18" s="252"/>
      <c r="OBH18" s="252"/>
      <c r="OBI18" s="252"/>
      <c r="OBJ18" s="252"/>
      <c r="OBK18" s="252"/>
      <c r="OBL18" s="252"/>
      <c r="OBM18" s="252"/>
      <c r="OBN18" s="252"/>
      <c r="OBO18" s="252"/>
      <c r="OBP18" s="252"/>
      <c r="OBQ18" s="252"/>
      <c r="OBR18" s="252"/>
      <c r="OBS18" s="252"/>
      <c r="OBT18" s="252"/>
      <c r="OBU18" s="252"/>
      <c r="OBV18" s="252"/>
      <c r="OBW18" s="252"/>
      <c r="OBX18" s="252"/>
      <c r="OBY18" s="252"/>
      <c r="OBZ18" s="252"/>
      <c r="OCA18" s="252"/>
      <c r="OCB18" s="252"/>
      <c r="OCC18" s="252"/>
      <c r="OCD18" s="252"/>
      <c r="OCE18" s="252"/>
      <c r="OCF18" s="252"/>
      <c r="OCG18" s="252"/>
      <c r="OCH18" s="252"/>
      <c r="OCI18" s="252"/>
      <c r="OCJ18" s="252"/>
      <c r="OCK18" s="252"/>
      <c r="OCL18" s="252"/>
      <c r="OCM18" s="252"/>
      <c r="OCN18" s="252"/>
      <c r="OCO18" s="252"/>
      <c r="OCP18" s="252"/>
      <c r="OCQ18" s="252"/>
      <c r="OCR18" s="252"/>
      <c r="OCS18" s="252"/>
      <c r="OCT18" s="252"/>
      <c r="OCU18" s="252"/>
      <c r="OCV18" s="252"/>
      <c r="OCW18" s="252"/>
      <c r="OCX18" s="252"/>
      <c r="OCY18" s="252"/>
      <c r="OCZ18" s="252"/>
      <c r="ODA18" s="252"/>
      <c r="ODB18" s="252"/>
      <c r="ODC18" s="252"/>
      <c r="ODD18" s="252"/>
      <c r="ODE18" s="252"/>
      <c r="ODF18" s="252"/>
      <c r="ODG18" s="252"/>
      <c r="ODH18" s="252"/>
      <c r="ODI18" s="252"/>
      <c r="ODJ18" s="252"/>
      <c r="ODK18" s="252"/>
      <c r="ODL18" s="252"/>
      <c r="ODM18" s="252"/>
      <c r="ODN18" s="252"/>
      <c r="ODO18" s="252"/>
      <c r="ODP18" s="252"/>
      <c r="ODQ18" s="252"/>
      <c r="ODR18" s="252"/>
      <c r="ODS18" s="252"/>
      <c r="ODT18" s="252"/>
      <c r="ODU18" s="252"/>
      <c r="ODV18" s="252"/>
      <c r="ODW18" s="252"/>
      <c r="ODX18" s="252"/>
      <c r="ODY18" s="252"/>
      <c r="ODZ18" s="252"/>
      <c r="OEA18" s="252"/>
      <c r="OEB18" s="252"/>
      <c r="OEC18" s="252"/>
      <c r="OED18" s="252"/>
      <c r="OEE18" s="252"/>
      <c r="OEF18" s="252"/>
      <c r="OEG18" s="252"/>
      <c r="OEH18" s="252"/>
      <c r="OEI18" s="252"/>
      <c r="OEJ18" s="252"/>
      <c r="OEK18" s="252"/>
      <c r="OEL18" s="252"/>
      <c r="OEM18" s="252"/>
      <c r="OEN18" s="252"/>
      <c r="OEO18" s="252"/>
      <c r="OEP18" s="252"/>
      <c r="OEQ18" s="252"/>
      <c r="OER18" s="252"/>
      <c r="OES18" s="252"/>
      <c r="OET18" s="252"/>
      <c r="OEU18" s="252"/>
      <c r="OEV18" s="252"/>
      <c r="OEW18" s="252"/>
      <c r="OEX18" s="252"/>
      <c r="OEY18" s="252"/>
      <c r="OEZ18" s="252"/>
      <c r="OFA18" s="252"/>
      <c r="OFB18" s="252"/>
      <c r="OFC18" s="252"/>
      <c r="OFD18" s="252"/>
      <c r="OFE18" s="252"/>
      <c r="OFF18" s="252"/>
      <c r="OFG18" s="252"/>
      <c r="OFH18" s="252"/>
      <c r="OFI18" s="252"/>
      <c r="OFJ18" s="252"/>
      <c r="OFK18" s="252"/>
      <c r="OFL18" s="252"/>
      <c r="OFM18" s="252"/>
      <c r="OFN18" s="252"/>
      <c r="OFO18" s="252"/>
      <c r="OFP18" s="252"/>
      <c r="OFQ18" s="252"/>
      <c r="OFR18" s="252"/>
      <c r="OFS18" s="252"/>
      <c r="OFT18" s="252"/>
      <c r="OFU18" s="252"/>
      <c r="OFV18" s="252"/>
      <c r="OFW18" s="252"/>
      <c r="OFX18" s="252"/>
      <c r="OFY18" s="252"/>
      <c r="OFZ18" s="252"/>
      <c r="OGA18" s="252"/>
      <c r="OGB18" s="252"/>
      <c r="OGC18" s="252"/>
      <c r="OGD18" s="252"/>
      <c r="OGE18" s="252"/>
      <c r="OGF18" s="252"/>
      <c r="OGG18" s="252"/>
      <c r="OGH18" s="252"/>
      <c r="OGI18" s="252"/>
      <c r="OGJ18" s="252"/>
      <c r="OGK18" s="252"/>
      <c r="OGL18" s="252"/>
      <c r="OGM18" s="252"/>
      <c r="OGN18" s="252"/>
      <c r="OGO18" s="252"/>
      <c r="OGP18" s="252"/>
      <c r="OGQ18" s="252"/>
      <c r="OGR18" s="252"/>
      <c r="OGS18" s="252"/>
      <c r="OGT18" s="252"/>
      <c r="OGU18" s="252"/>
      <c r="OGV18" s="252"/>
      <c r="OGW18" s="252"/>
      <c r="OGX18" s="252"/>
      <c r="OGY18" s="252"/>
      <c r="OGZ18" s="252"/>
      <c r="OHA18" s="252"/>
      <c r="OHB18" s="252"/>
      <c r="OHC18" s="252"/>
      <c r="OHD18" s="252"/>
      <c r="OHE18" s="252"/>
      <c r="OHF18" s="252"/>
      <c r="OHG18" s="252"/>
      <c r="OHH18" s="252"/>
      <c r="OHI18" s="252"/>
      <c r="OHJ18" s="252"/>
      <c r="OHK18" s="252"/>
      <c r="OHL18" s="252"/>
      <c r="OHM18" s="252"/>
      <c r="OHN18" s="252"/>
      <c r="OHO18" s="252"/>
      <c r="OHP18" s="252"/>
      <c r="OHQ18" s="252"/>
      <c r="OHR18" s="252"/>
      <c r="OHS18" s="252"/>
      <c r="OHT18" s="252"/>
      <c r="OHU18" s="252"/>
      <c r="OHV18" s="252"/>
      <c r="OHW18" s="252"/>
      <c r="OHX18" s="252"/>
      <c r="OHY18" s="252"/>
      <c r="OHZ18" s="252"/>
      <c r="OIA18" s="252"/>
      <c r="OIB18" s="252"/>
      <c r="OIC18" s="252"/>
      <c r="OID18" s="252"/>
      <c r="OIE18" s="252"/>
      <c r="OIF18" s="252"/>
      <c r="OIG18" s="252"/>
      <c r="OIH18" s="252"/>
      <c r="OII18" s="252"/>
      <c r="OIJ18" s="252"/>
      <c r="OIK18" s="252"/>
      <c r="OIL18" s="252"/>
      <c r="OIM18" s="252"/>
      <c r="OIN18" s="252"/>
      <c r="OIO18" s="252"/>
      <c r="OIP18" s="252"/>
      <c r="OIQ18" s="252"/>
      <c r="OIR18" s="252"/>
      <c r="OIS18" s="252"/>
      <c r="OIT18" s="252"/>
      <c r="OIU18" s="252"/>
      <c r="OIV18" s="252"/>
      <c r="OIW18" s="252"/>
      <c r="OIX18" s="252"/>
      <c r="OIY18" s="252"/>
      <c r="OIZ18" s="252"/>
      <c r="OJA18" s="252"/>
      <c r="OJB18" s="252"/>
      <c r="OJC18" s="252"/>
      <c r="OJD18" s="252"/>
      <c r="OJE18" s="252"/>
      <c r="OJF18" s="252"/>
      <c r="OJG18" s="252"/>
      <c r="OJH18" s="252"/>
      <c r="OJI18" s="252"/>
      <c r="OJJ18" s="252"/>
      <c r="OJK18" s="252"/>
      <c r="OJL18" s="252"/>
      <c r="OJM18" s="252"/>
      <c r="OJN18" s="252"/>
      <c r="OJO18" s="252"/>
      <c r="OJP18" s="252"/>
      <c r="OJQ18" s="252"/>
      <c r="OJR18" s="252"/>
      <c r="OJS18" s="252"/>
      <c r="OJT18" s="252"/>
      <c r="OJU18" s="252"/>
      <c r="OJV18" s="252"/>
      <c r="OJW18" s="252"/>
      <c r="OJX18" s="252"/>
      <c r="OJY18" s="252"/>
      <c r="OJZ18" s="252"/>
      <c r="OKA18" s="252"/>
      <c r="OKB18" s="252"/>
      <c r="OKC18" s="252"/>
      <c r="OKD18" s="252"/>
      <c r="OKE18" s="252"/>
      <c r="OKF18" s="252"/>
      <c r="OKG18" s="252"/>
      <c r="OKH18" s="252"/>
      <c r="OKI18" s="252"/>
      <c r="OKJ18" s="252"/>
      <c r="OKK18" s="252"/>
      <c r="OKL18" s="252"/>
      <c r="OKM18" s="252"/>
      <c r="OKN18" s="252"/>
      <c r="OKO18" s="252"/>
      <c r="OKP18" s="252"/>
      <c r="OKQ18" s="252"/>
      <c r="OKR18" s="252"/>
      <c r="OKS18" s="252"/>
      <c r="OKT18" s="252"/>
      <c r="OKU18" s="252"/>
      <c r="OKV18" s="252"/>
      <c r="OKW18" s="252"/>
      <c r="OKX18" s="252"/>
      <c r="OKY18" s="252"/>
      <c r="OKZ18" s="252"/>
      <c r="OLA18" s="252"/>
      <c r="OLB18" s="252"/>
      <c r="OLC18" s="252"/>
      <c r="OLD18" s="252"/>
      <c r="OLE18" s="252"/>
      <c r="OLF18" s="252"/>
      <c r="OLG18" s="252"/>
      <c r="OLH18" s="252"/>
      <c r="OLI18" s="252"/>
      <c r="OLJ18" s="252"/>
      <c r="OLK18" s="252"/>
      <c r="OLL18" s="252"/>
      <c r="OLM18" s="252"/>
      <c r="OLN18" s="252"/>
      <c r="OLO18" s="252"/>
      <c r="OLP18" s="252"/>
      <c r="OLQ18" s="252"/>
      <c r="OLR18" s="252"/>
      <c r="OLS18" s="252"/>
      <c r="OLT18" s="252"/>
      <c r="OLU18" s="252"/>
      <c r="OLV18" s="252"/>
      <c r="OLW18" s="252"/>
      <c r="OLX18" s="252"/>
      <c r="OLY18" s="252"/>
      <c r="OLZ18" s="252"/>
      <c r="OMA18" s="252"/>
      <c r="OMB18" s="252"/>
      <c r="OMC18" s="252"/>
      <c r="OMD18" s="252"/>
      <c r="OME18" s="252"/>
      <c r="OMF18" s="252"/>
      <c r="OMG18" s="252"/>
      <c r="OMH18" s="252"/>
      <c r="OMI18" s="252"/>
      <c r="OMJ18" s="252"/>
      <c r="OMK18" s="252"/>
      <c r="OML18" s="252"/>
      <c r="OMM18" s="252"/>
      <c r="OMN18" s="252"/>
      <c r="OMO18" s="252"/>
      <c r="OMP18" s="252"/>
      <c r="OMQ18" s="252"/>
      <c r="OMR18" s="252"/>
      <c r="OMS18" s="252"/>
      <c r="OMT18" s="252"/>
      <c r="OMU18" s="252"/>
      <c r="OMV18" s="252"/>
      <c r="OMW18" s="252"/>
      <c r="OMX18" s="252"/>
      <c r="OMY18" s="252"/>
      <c r="OMZ18" s="252"/>
      <c r="ONA18" s="252"/>
      <c r="ONB18" s="252"/>
      <c r="ONC18" s="252"/>
      <c r="OND18" s="252"/>
      <c r="ONE18" s="252"/>
      <c r="ONF18" s="252"/>
      <c r="ONG18" s="252"/>
      <c r="ONH18" s="252"/>
      <c r="ONI18" s="252"/>
      <c r="ONJ18" s="252"/>
      <c r="ONK18" s="252"/>
      <c r="ONL18" s="252"/>
      <c r="ONM18" s="252"/>
      <c r="ONN18" s="252"/>
      <c r="ONO18" s="252"/>
      <c r="ONP18" s="252"/>
      <c r="ONQ18" s="252"/>
      <c r="ONR18" s="252"/>
      <c r="ONS18" s="252"/>
      <c r="ONT18" s="252"/>
      <c r="ONU18" s="252"/>
      <c r="ONV18" s="252"/>
      <c r="ONW18" s="252"/>
      <c r="ONX18" s="252"/>
      <c r="ONY18" s="252"/>
      <c r="ONZ18" s="252"/>
      <c r="OOA18" s="252"/>
      <c r="OOB18" s="252"/>
      <c r="OOC18" s="252"/>
      <c r="OOD18" s="252"/>
      <c r="OOE18" s="252"/>
      <c r="OOF18" s="252"/>
      <c r="OOG18" s="252"/>
      <c r="OOH18" s="252"/>
      <c r="OOI18" s="252"/>
      <c r="OOJ18" s="252"/>
      <c r="OOK18" s="252"/>
      <c r="OOL18" s="252"/>
      <c r="OOM18" s="252"/>
      <c r="OON18" s="252"/>
      <c r="OOO18" s="252"/>
      <c r="OOP18" s="252"/>
      <c r="OOQ18" s="252"/>
      <c r="OOR18" s="252"/>
      <c r="OOS18" s="252"/>
      <c r="OOT18" s="252"/>
      <c r="OOU18" s="252"/>
      <c r="OOV18" s="252"/>
      <c r="OOW18" s="252"/>
      <c r="OOX18" s="252"/>
      <c r="OOY18" s="252"/>
      <c r="OOZ18" s="252"/>
      <c r="OPA18" s="252"/>
      <c r="OPB18" s="252"/>
      <c r="OPC18" s="252"/>
      <c r="OPD18" s="252"/>
      <c r="OPE18" s="252"/>
      <c r="OPF18" s="252"/>
      <c r="OPG18" s="252"/>
      <c r="OPH18" s="252"/>
      <c r="OPI18" s="252"/>
      <c r="OPJ18" s="252"/>
      <c r="OPK18" s="252"/>
      <c r="OPL18" s="252"/>
      <c r="OPM18" s="252"/>
      <c r="OPN18" s="252"/>
      <c r="OPO18" s="252"/>
      <c r="OPP18" s="252"/>
      <c r="OPQ18" s="252"/>
      <c r="OPR18" s="252"/>
      <c r="OPS18" s="252"/>
      <c r="OPT18" s="252"/>
      <c r="OPU18" s="252"/>
      <c r="OPV18" s="252"/>
      <c r="OPW18" s="252"/>
      <c r="OPX18" s="252"/>
      <c r="OPY18" s="252"/>
      <c r="OPZ18" s="252"/>
      <c r="OQA18" s="252"/>
      <c r="OQB18" s="252"/>
      <c r="OQC18" s="252"/>
      <c r="OQD18" s="252"/>
      <c r="OQE18" s="252"/>
      <c r="OQF18" s="252"/>
      <c r="OQG18" s="252"/>
      <c r="OQH18" s="252"/>
      <c r="OQI18" s="252"/>
      <c r="OQJ18" s="252"/>
      <c r="OQK18" s="252"/>
      <c r="OQL18" s="252"/>
      <c r="OQM18" s="252"/>
      <c r="OQN18" s="252"/>
      <c r="OQO18" s="252"/>
      <c r="OQP18" s="252"/>
      <c r="OQQ18" s="252"/>
      <c r="OQR18" s="252"/>
      <c r="OQS18" s="252"/>
      <c r="OQT18" s="252"/>
      <c r="OQU18" s="252"/>
      <c r="OQV18" s="252"/>
      <c r="OQW18" s="252"/>
      <c r="OQX18" s="252"/>
      <c r="OQY18" s="252"/>
      <c r="OQZ18" s="252"/>
      <c r="ORA18" s="252"/>
      <c r="ORB18" s="252"/>
      <c r="ORC18" s="252"/>
      <c r="ORD18" s="252"/>
      <c r="ORE18" s="252"/>
      <c r="ORF18" s="252"/>
      <c r="ORG18" s="252"/>
      <c r="ORH18" s="252"/>
      <c r="ORI18" s="252"/>
      <c r="ORJ18" s="252"/>
      <c r="ORK18" s="252"/>
      <c r="ORL18" s="252"/>
      <c r="ORM18" s="252"/>
      <c r="ORN18" s="252"/>
      <c r="ORO18" s="252"/>
      <c r="ORP18" s="252"/>
      <c r="ORQ18" s="252"/>
      <c r="ORR18" s="252"/>
      <c r="ORS18" s="252"/>
      <c r="ORT18" s="252"/>
      <c r="ORU18" s="252"/>
      <c r="ORV18" s="252"/>
      <c r="ORW18" s="252"/>
      <c r="ORX18" s="252"/>
      <c r="ORY18" s="252"/>
      <c r="ORZ18" s="252"/>
      <c r="OSA18" s="252"/>
      <c r="OSB18" s="252"/>
      <c r="OSC18" s="252"/>
      <c r="OSD18" s="252"/>
      <c r="OSE18" s="252"/>
      <c r="OSF18" s="252"/>
      <c r="OSG18" s="252"/>
      <c r="OSH18" s="252"/>
      <c r="OSI18" s="252"/>
      <c r="OSJ18" s="252"/>
      <c r="OSK18" s="252"/>
      <c r="OSL18" s="252"/>
      <c r="OSM18" s="252"/>
      <c r="OSN18" s="252"/>
      <c r="OSO18" s="252"/>
      <c r="OSP18" s="252"/>
      <c r="OSQ18" s="252"/>
      <c r="OSR18" s="252"/>
      <c r="OSS18" s="252"/>
      <c r="OST18" s="252"/>
      <c r="OSU18" s="252"/>
      <c r="OSV18" s="252"/>
      <c r="OSW18" s="252"/>
      <c r="OSX18" s="252"/>
      <c r="OSY18" s="252"/>
      <c r="OSZ18" s="252"/>
      <c r="OTA18" s="252"/>
      <c r="OTB18" s="252"/>
      <c r="OTC18" s="252"/>
      <c r="OTD18" s="252"/>
      <c r="OTE18" s="252"/>
      <c r="OTF18" s="252"/>
      <c r="OTG18" s="252"/>
      <c r="OTH18" s="252"/>
      <c r="OTI18" s="252"/>
      <c r="OTJ18" s="252"/>
      <c r="OTK18" s="252"/>
      <c r="OTL18" s="252"/>
      <c r="OTM18" s="252"/>
      <c r="OTN18" s="252"/>
      <c r="OTO18" s="252"/>
      <c r="OTP18" s="252"/>
      <c r="OTQ18" s="252"/>
      <c r="OTR18" s="252"/>
      <c r="OTS18" s="252"/>
      <c r="OTT18" s="252"/>
      <c r="OTU18" s="252"/>
      <c r="OTV18" s="252"/>
      <c r="OTW18" s="252"/>
      <c r="OTX18" s="252"/>
      <c r="OTY18" s="252"/>
      <c r="OTZ18" s="252"/>
      <c r="OUA18" s="252"/>
      <c r="OUB18" s="252"/>
      <c r="OUC18" s="252"/>
      <c r="OUD18" s="252"/>
      <c r="OUE18" s="252"/>
      <c r="OUF18" s="252"/>
      <c r="OUG18" s="252"/>
      <c r="OUH18" s="252"/>
      <c r="OUI18" s="252"/>
      <c r="OUJ18" s="252"/>
      <c r="OUK18" s="252"/>
      <c r="OUL18" s="252"/>
      <c r="OUM18" s="252"/>
      <c r="OUN18" s="252"/>
      <c r="OUO18" s="252"/>
      <c r="OUP18" s="252"/>
      <c r="OUQ18" s="252"/>
      <c r="OUR18" s="252"/>
      <c r="OUS18" s="252"/>
      <c r="OUT18" s="252"/>
      <c r="OUU18" s="252"/>
      <c r="OUV18" s="252"/>
      <c r="OUW18" s="252"/>
      <c r="OUX18" s="252"/>
      <c r="OUY18" s="252"/>
      <c r="OUZ18" s="252"/>
      <c r="OVA18" s="252"/>
      <c r="OVB18" s="252"/>
      <c r="OVC18" s="252"/>
      <c r="OVD18" s="252"/>
      <c r="OVE18" s="252"/>
      <c r="OVF18" s="252"/>
      <c r="OVG18" s="252"/>
      <c r="OVH18" s="252"/>
      <c r="OVI18" s="252"/>
      <c r="OVJ18" s="252"/>
      <c r="OVK18" s="252"/>
      <c r="OVL18" s="252"/>
      <c r="OVM18" s="252"/>
      <c r="OVN18" s="252"/>
      <c r="OVO18" s="252"/>
      <c r="OVP18" s="252"/>
      <c r="OVQ18" s="252"/>
      <c r="OVR18" s="252"/>
      <c r="OVS18" s="252"/>
      <c r="OVT18" s="252"/>
      <c r="OVU18" s="252"/>
      <c r="OVV18" s="252"/>
      <c r="OVW18" s="252"/>
      <c r="OVX18" s="252"/>
      <c r="OVY18" s="252"/>
      <c r="OVZ18" s="252"/>
      <c r="OWA18" s="252"/>
      <c r="OWB18" s="252"/>
      <c r="OWC18" s="252"/>
      <c r="OWD18" s="252"/>
      <c r="OWE18" s="252"/>
      <c r="OWF18" s="252"/>
      <c r="OWG18" s="252"/>
      <c r="OWH18" s="252"/>
      <c r="OWI18" s="252"/>
      <c r="OWJ18" s="252"/>
      <c r="OWK18" s="252"/>
      <c r="OWL18" s="252"/>
      <c r="OWM18" s="252"/>
      <c r="OWN18" s="252"/>
      <c r="OWO18" s="252"/>
      <c r="OWP18" s="252"/>
      <c r="OWQ18" s="252"/>
      <c r="OWR18" s="252"/>
      <c r="OWS18" s="252"/>
      <c r="OWT18" s="252"/>
      <c r="OWU18" s="252"/>
      <c r="OWV18" s="252"/>
      <c r="OWW18" s="252"/>
      <c r="OWX18" s="252"/>
      <c r="OWY18" s="252"/>
      <c r="OWZ18" s="252"/>
      <c r="OXA18" s="252"/>
      <c r="OXB18" s="252"/>
      <c r="OXC18" s="252"/>
      <c r="OXD18" s="252"/>
      <c r="OXE18" s="252"/>
      <c r="OXF18" s="252"/>
      <c r="OXG18" s="252"/>
      <c r="OXH18" s="252"/>
      <c r="OXI18" s="252"/>
      <c r="OXJ18" s="252"/>
      <c r="OXK18" s="252"/>
      <c r="OXL18" s="252"/>
      <c r="OXM18" s="252"/>
      <c r="OXN18" s="252"/>
      <c r="OXO18" s="252"/>
      <c r="OXP18" s="252"/>
      <c r="OXQ18" s="252"/>
      <c r="OXR18" s="252"/>
      <c r="OXS18" s="252"/>
      <c r="OXT18" s="252"/>
      <c r="OXU18" s="252"/>
      <c r="OXV18" s="252"/>
      <c r="OXW18" s="252"/>
      <c r="OXX18" s="252"/>
      <c r="OXY18" s="252"/>
      <c r="OXZ18" s="252"/>
      <c r="OYA18" s="252"/>
      <c r="OYB18" s="252"/>
      <c r="OYC18" s="252"/>
      <c r="OYD18" s="252"/>
      <c r="OYE18" s="252"/>
      <c r="OYF18" s="252"/>
      <c r="OYG18" s="252"/>
      <c r="OYH18" s="252"/>
      <c r="OYI18" s="252"/>
      <c r="OYJ18" s="252"/>
      <c r="OYK18" s="252"/>
      <c r="OYL18" s="252"/>
      <c r="OYM18" s="252"/>
      <c r="OYN18" s="252"/>
      <c r="OYO18" s="252"/>
      <c r="OYP18" s="252"/>
      <c r="OYQ18" s="252"/>
      <c r="OYR18" s="252"/>
      <c r="OYS18" s="252"/>
      <c r="OYT18" s="252"/>
      <c r="OYU18" s="252"/>
      <c r="OYV18" s="252"/>
      <c r="OYW18" s="252"/>
      <c r="OYX18" s="252"/>
      <c r="OYY18" s="252"/>
      <c r="OYZ18" s="252"/>
      <c r="OZA18" s="252"/>
      <c r="OZB18" s="252"/>
      <c r="OZC18" s="252"/>
      <c r="OZD18" s="252"/>
      <c r="OZE18" s="252"/>
      <c r="OZF18" s="252"/>
      <c r="OZG18" s="252"/>
      <c r="OZH18" s="252"/>
      <c r="OZI18" s="252"/>
      <c r="OZJ18" s="252"/>
      <c r="OZK18" s="252"/>
      <c r="OZL18" s="252"/>
      <c r="OZM18" s="252"/>
      <c r="OZN18" s="252"/>
      <c r="OZO18" s="252"/>
      <c r="OZP18" s="252"/>
      <c r="OZQ18" s="252"/>
      <c r="OZR18" s="252"/>
      <c r="OZS18" s="252"/>
      <c r="OZT18" s="252"/>
      <c r="OZU18" s="252"/>
      <c r="OZV18" s="252"/>
      <c r="OZW18" s="252"/>
      <c r="OZX18" s="252"/>
      <c r="OZY18" s="252"/>
      <c r="OZZ18" s="252"/>
      <c r="PAA18" s="252"/>
      <c r="PAB18" s="252"/>
      <c r="PAC18" s="252"/>
      <c r="PAD18" s="252"/>
      <c r="PAE18" s="252"/>
      <c r="PAF18" s="252"/>
      <c r="PAG18" s="252"/>
      <c r="PAH18" s="252"/>
      <c r="PAI18" s="252"/>
      <c r="PAJ18" s="252"/>
      <c r="PAK18" s="252"/>
      <c r="PAL18" s="252"/>
      <c r="PAM18" s="252"/>
      <c r="PAN18" s="252"/>
      <c r="PAO18" s="252"/>
      <c r="PAP18" s="252"/>
      <c r="PAQ18" s="252"/>
      <c r="PAR18" s="252"/>
      <c r="PAS18" s="252"/>
      <c r="PAT18" s="252"/>
      <c r="PAU18" s="252"/>
      <c r="PAV18" s="252"/>
      <c r="PAW18" s="252"/>
      <c r="PAX18" s="252"/>
      <c r="PAY18" s="252"/>
      <c r="PAZ18" s="252"/>
      <c r="PBA18" s="252"/>
      <c r="PBB18" s="252"/>
      <c r="PBC18" s="252"/>
      <c r="PBD18" s="252"/>
      <c r="PBE18" s="252"/>
      <c r="PBF18" s="252"/>
      <c r="PBG18" s="252"/>
      <c r="PBH18" s="252"/>
      <c r="PBI18" s="252"/>
      <c r="PBJ18" s="252"/>
      <c r="PBK18" s="252"/>
      <c r="PBL18" s="252"/>
      <c r="PBM18" s="252"/>
      <c r="PBN18" s="252"/>
      <c r="PBO18" s="252"/>
      <c r="PBP18" s="252"/>
      <c r="PBQ18" s="252"/>
      <c r="PBR18" s="252"/>
      <c r="PBS18" s="252"/>
      <c r="PBT18" s="252"/>
      <c r="PBU18" s="252"/>
      <c r="PBV18" s="252"/>
      <c r="PBW18" s="252"/>
      <c r="PBX18" s="252"/>
      <c r="PBY18" s="252"/>
      <c r="PBZ18" s="252"/>
      <c r="PCA18" s="252"/>
      <c r="PCB18" s="252"/>
      <c r="PCC18" s="252"/>
      <c r="PCD18" s="252"/>
      <c r="PCE18" s="252"/>
      <c r="PCF18" s="252"/>
      <c r="PCG18" s="252"/>
      <c r="PCH18" s="252"/>
      <c r="PCI18" s="252"/>
      <c r="PCJ18" s="252"/>
      <c r="PCK18" s="252"/>
      <c r="PCL18" s="252"/>
      <c r="PCM18" s="252"/>
      <c r="PCN18" s="252"/>
      <c r="PCO18" s="252"/>
      <c r="PCP18" s="252"/>
      <c r="PCQ18" s="252"/>
      <c r="PCR18" s="252"/>
      <c r="PCS18" s="252"/>
      <c r="PCT18" s="252"/>
      <c r="PCU18" s="252"/>
      <c r="PCV18" s="252"/>
      <c r="PCW18" s="252"/>
      <c r="PCX18" s="252"/>
      <c r="PCY18" s="252"/>
      <c r="PCZ18" s="252"/>
      <c r="PDA18" s="252"/>
      <c r="PDB18" s="252"/>
      <c r="PDC18" s="252"/>
      <c r="PDD18" s="252"/>
      <c r="PDE18" s="252"/>
      <c r="PDF18" s="252"/>
      <c r="PDG18" s="252"/>
      <c r="PDH18" s="252"/>
      <c r="PDI18" s="252"/>
      <c r="PDJ18" s="252"/>
      <c r="PDK18" s="252"/>
      <c r="PDL18" s="252"/>
      <c r="PDM18" s="252"/>
      <c r="PDN18" s="252"/>
      <c r="PDO18" s="252"/>
      <c r="PDP18" s="252"/>
      <c r="PDQ18" s="252"/>
      <c r="PDR18" s="252"/>
      <c r="PDS18" s="252"/>
      <c r="PDT18" s="252"/>
      <c r="PDU18" s="252"/>
      <c r="PDV18" s="252"/>
      <c r="PDW18" s="252"/>
      <c r="PDX18" s="252"/>
      <c r="PDY18" s="252"/>
      <c r="PDZ18" s="252"/>
      <c r="PEA18" s="252"/>
      <c r="PEB18" s="252"/>
      <c r="PEC18" s="252"/>
      <c r="PED18" s="252"/>
      <c r="PEE18" s="252"/>
      <c r="PEF18" s="252"/>
      <c r="PEG18" s="252"/>
      <c r="PEH18" s="252"/>
      <c r="PEI18" s="252"/>
      <c r="PEJ18" s="252"/>
      <c r="PEK18" s="252"/>
      <c r="PEL18" s="252"/>
      <c r="PEM18" s="252"/>
      <c r="PEN18" s="252"/>
      <c r="PEO18" s="252"/>
      <c r="PEP18" s="252"/>
      <c r="PEQ18" s="252"/>
      <c r="PER18" s="252"/>
      <c r="PES18" s="252"/>
      <c r="PET18" s="252"/>
      <c r="PEU18" s="252"/>
      <c r="PEV18" s="252"/>
      <c r="PEW18" s="252"/>
      <c r="PEX18" s="252"/>
      <c r="PEY18" s="252"/>
      <c r="PEZ18" s="252"/>
      <c r="PFA18" s="252"/>
      <c r="PFB18" s="252"/>
      <c r="PFC18" s="252"/>
      <c r="PFD18" s="252"/>
      <c r="PFE18" s="252"/>
      <c r="PFF18" s="252"/>
      <c r="PFG18" s="252"/>
      <c r="PFH18" s="252"/>
      <c r="PFI18" s="252"/>
      <c r="PFJ18" s="252"/>
      <c r="PFK18" s="252"/>
      <c r="PFL18" s="252"/>
      <c r="PFM18" s="252"/>
      <c r="PFN18" s="252"/>
      <c r="PFO18" s="252"/>
      <c r="PFP18" s="252"/>
      <c r="PFQ18" s="252"/>
      <c r="PFR18" s="252"/>
      <c r="PFS18" s="252"/>
      <c r="PFT18" s="252"/>
      <c r="PFU18" s="252"/>
      <c r="PFV18" s="252"/>
      <c r="PFW18" s="252"/>
      <c r="PFX18" s="252"/>
      <c r="PFY18" s="252"/>
      <c r="PFZ18" s="252"/>
      <c r="PGA18" s="252"/>
      <c r="PGB18" s="252"/>
      <c r="PGC18" s="252"/>
      <c r="PGD18" s="252"/>
      <c r="PGE18" s="252"/>
      <c r="PGF18" s="252"/>
      <c r="PGG18" s="252"/>
      <c r="PGH18" s="252"/>
      <c r="PGI18" s="252"/>
      <c r="PGJ18" s="252"/>
      <c r="PGK18" s="252"/>
      <c r="PGL18" s="252"/>
      <c r="PGM18" s="252"/>
      <c r="PGN18" s="252"/>
      <c r="PGO18" s="252"/>
      <c r="PGP18" s="252"/>
      <c r="PGQ18" s="252"/>
      <c r="PGR18" s="252"/>
      <c r="PGS18" s="252"/>
      <c r="PGT18" s="252"/>
      <c r="PGU18" s="252"/>
      <c r="PGV18" s="252"/>
      <c r="PGW18" s="252"/>
      <c r="PGX18" s="252"/>
      <c r="PGY18" s="252"/>
      <c r="PGZ18" s="252"/>
      <c r="PHA18" s="252"/>
      <c r="PHB18" s="252"/>
      <c r="PHC18" s="252"/>
      <c r="PHD18" s="252"/>
      <c r="PHE18" s="252"/>
      <c r="PHF18" s="252"/>
      <c r="PHG18" s="252"/>
      <c r="PHH18" s="252"/>
      <c r="PHI18" s="252"/>
      <c r="PHJ18" s="252"/>
      <c r="PHK18" s="252"/>
      <c r="PHL18" s="252"/>
      <c r="PHM18" s="252"/>
      <c r="PHN18" s="252"/>
      <c r="PHO18" s="252"/>
      <c r="PHP18" s="252"/>
      <c r="PHQ18" s="252"/>
      <c r="PHR18" s="252"/>
      <c r="PHS18" s="252"/>
      <c r="PHT18" s="252"/>
      <c r="PHU18" s="252"/>
      <c r="PHV18" s="252"/>
      <c r="PHW18" s="252"/>
      <c r="PHX18" s="252"/>
      <c r="PHY18" s="252"/>
      <c r="PHZ18" s="252"/>
      <c r="PIA18" s="252"/>
      <c r="PIB18" s="252"/>
      <c r="PIC18" s="252"/>
      <c r="PID18" s="252"/>
      <c r="PIE18" s="252"/>
      <c r="PIF18" s="252"/>
      <c r="PIG18" s="252"/>
      <c r="PIH18" s="252"/>
      <c r="PII18" s="252"/>
      <c r="PIJ18" s="252"/>
      <c r="PIK18" s="252"/>
      <c r="PIL18" s="252"/>
      <c r="PIM18" s="252"/>
      <c r="PIN18" s="252"/>
      <c r="PIO18" s="252"/>
      <c r="PIP18" s="252"/>
      <c r="PIQ18" s="252"/>
      <c r="PIR18" s="252"/>
      <c r="PIS18" s="252"/>
      <c r="PIT18" s="252"/>
      <c r="PIU18" s="252"/>
      <c r="PIV18" s="252"/>
      <c r="PIW18" s="252"/>
      <c r="PIX18" s="252"/>
      <c r="PIY18" s="252"/>
      <c r="PIZ18" s="252"/>
      <c r="PJA18" s="252"/>
      <c r="PJB18" s="252"/>
      <c r="PJC18" s="252"/>
      <c r="PJD18" s="252"/>
      <c r="PJE18" s="252"/>
      <c r="PJF18" s="252"/>
      <c r="PJG18" s="252"/>
      <c r="PJH18" s="252"/>
      <c r="PJI18" s="252"/>
      <c r="PJJ18" s="252"/>
      <c r="PJK18" s="252"/>
      <c r="PJL18" s="252"/>
      <c r="PJM18" s="252"/>
      <c r="PJN18" s="252"/>
      <c r="PJO18" s="252"/>
      <c r="PJP18" s="252"/>
      <c r="PJQ18" s="252"/>
      <c r="PJR18" s="252"/>
      <c r="PJS18" s="252"/>
      <c r="PJT18" s="252"/>
      <c r="PJU18" s="252"/>
      <c r="PJV18" s="252"/>
      <c r="PJW18" s="252"/>
      <c r="PJX18" s="252"/>
      <c r="PJY18" s="252"/>
      <c r="PJZ18" s="252"/>
      <c r="PKA18" s="252"/>
      <c r="PKB18" s="252"/>
      <c r="PKC18" s="252"/>
      <c r="PKD18" s="252"/>
      <c r="PKE18" s="252"/>
      <c r="PKF18" s="252"/>
      <c r="PKG18" s="252"/>
      <c r="PKH18" s="252"/>
      <c r="PKI18" s="252"/>
      <c r="PKJ18" s="252"/>
      <c r="PKK18" s="252"/>
      <c r="PKL18" s="252"/>
      <c r="PKM18" s="252"/>
      <c r="PKN18" s="252"/>
      <c r="PKO18" s="252"/>
      <c r="PKP18" s="252"/>
      <c r="PKQ18" s="252"/>
      <c r="PKR18" s="252"/>
      <c r="PKS18" s="252"/>
      <c r="PKT18" s="252"/>
      <c r="PKU18" s="252"/>
      <c r="PKV18" s="252"/>
      <c r="PKW18" s="252"/>
      <c r="PKX18" s="252"/>
      <c r="PKY18" s="252"/>
      <c r="PKZ18" s="252"/>
      <c r="PLA18" s="252"/>
      <c r="PLB18" s="252"/>
      <c r="PLC18" s="252"/>
      <c r="PLD18" s="252"/>
      <c r="PLE18" s="252"/>
      <c r="PLF18" s="252"/>
      <c r="PLG18" s="252"/>
      <c r="PLH18" s="252"/>
      <c r="PLI18" s="252"/>
      <c r="PLJ18" s="252"/>
      <c r="PLK18" s="252"/>
      <c r="PLL18" s="252"/>
      <c r="PLM18" s="252"/>
      <c r="PLN18" s="252"/>
      <c r="PLO18" s="252"/>
      <c r="PLP18" s="252"/>
      <c r="PLQ18" s="252"/>
      <c r="PLR18" s="252"/>
      <c r="PLS18" s="252"/>
      <c r="PLT18" s="252"/>
      <c r="PLU18" s="252"/>
      <c r="PLV18" s="252"/>
      <c r="PLW18" s="252"/>
      <c r="PLX18" s="252"/>
      <c r="PLY18" s="252"/>
      <c r="PLZ18" s="252"/>
      <c r="PMA18" s="252"/>
      <c r="PMB18" s="252"/>
      <c r="PMC18" s="252"/>
      <c r="PMD18" s="252"/>
      <c r="PME18" s="252"/>
      <c r="PMF18" s="252"/>
      <c r="PMG18" s="252"/>
      <c r="PMH18" s="252"/>
      <c r="PMI18" s="252"/>
      <c r="PMJ18" s="252"/>
      <c r="PMK18" s="252"/>
      <c r="PML18" s="252"/>
      <c r="PMM18" s="252"/>
      <c r="PMN18" s="252"/>
      <c r="PMO18" s="252"/>
      <c r="PMP18" s="252"/>
      <c r="PMQ18" s="252"/>
      <c r="PMR18" s="252"/>
      <c r="PMS18" s="252"/>
      <c r="PMT18" s="252"/>
      <c r="PMU18" s="252"/>
      <c r="PMV18" s="252"/>
      <c r="PMW18" s="252"/>
      <c r="PMX18" s="252"/>
      <c r="PMY18" s="252"/>
      <c r="PMZ18" s="252"/>
      <c r="PNA18" s="252"/>
      <c r="PNB18" s="252"/>
      <c r="PNC18" s="252"/>
      <c r="PND18" s="252"/>
      <c r="PNE18" s="252"/>
      <c r="PNF18" s="252"/>
      <c r="PNG18" s="252"/>
      <c r="PNH18" s="252"/>
      <c r="PNI18" s="252"/>
      <c r="PNJ18" s="252"/>
      <c r="PNK18" s="252"/>
      <c r="PNL18" s="252"/>
      <c r="PNM18" s="252"/>
      <c r="PNN18" s="252"/>
      <c r="PNO18" s="252"/>
      <c r="PNP18" s="252"/>
      <c r="PNQ18" s="252"/>
      <c r="PNR18" s="252"/>
      <c r="PNS18" s="252"/>
      <c r="PNT18" s="252"/>
      <c r="PNU18" s="252"/>
      <c r="PNV18" s="252"/>
      <c r="PNW18" s="252"/>
      <c r="PNX18" s="252"/>
      <c r="PNY18" s="252"/>
      <c r="PNZ18" s="252"/>
      <c r="POA18" s="252"/>
      <c r="POB18" s="252"/>
      <c r="POC18" s="252"/>
      <c r="POD18" s="252"/>
      <c r="POE18" s="252"/>
      <c r="POF18" s="252"/>
      <c r="POG18" s="252"/>
      <c r="POH18" s="252"/>
      <c r="POI18" s="252"/>
      <c r="POJ18" s="252"/>
      <c r="POK18" s="252"/>
      <c r="POL18" s="252"/>
      <c r="POM18" s="252"/>
      <c r="PON18" s="252"/>
      <c r="POO18" s="252"/>
      <c r="POP18" s="252"/>
      <c r="POQ18" s="252"/>
      <c r="POR18" s="252"/>
      <c r="POS18" s="252"/>
      <c r="POT18" s="252"/>
      <c r="POU18" s="252"/>
      <c r="POV18" s="252"/>
      <c r="POW18" s="252"/>
      <c r="POX18" s="252"/>
      <c r="POY18" s="252"/>
      <c r="POZ18" s="252"/>
      <c r="PPA18" s="252"/>
      <c r="PPB18" s="252"/>
      <c r="PPC18" s="252"/>
      <c r="PPD18" s="252"/>
      <c r="PPE18" s="252"/>
      <c r="PPF18" s="252"/>
      <c r="PPG18" s="252"/>
      <c r="PPH18" s="252"/>
      <c r="PPI18" s="252"/>
      <c r="PPJ18" s="252"/>
      <c r="PPK18" s="252"/>
      <c r="PPL18" s="252"/>
      <c r="PPM18" s="252"/>
      <c r="PPN18" s="252"/>
      <c r="PPO18" s="252"/>
      <c r="PPP18" s="252"/>
      <c r="PPQ18" s="252"/>
      <c r="PPR18" s="252"/>
      <c r="PPS18" s="252"/>
      <c r="PPT18" s="252"/>
      <c r="PPU18" s="252"/>
      <c r="PPV18" s="252"/>
      <c r="PPW18" s="252"/>
      <c r="PPX18" s="252"/>
      <c r="PPY18" s="252"/>
      <c r="PPZ18" s="252"/>
      <c r="PQA18" s="252"/>
      <c r="PQB18" s="252"/>
      <c r="PQC18" s="252"/>
      <c r="PQD18" s="252"/>
      <c r="PQE18" s="252"/>
      <c r="PQF18" s="252"/>
      <c r="PQG18" s="252"/>
      <c r="PQH18" s="252"/>
      <c r="PQI18" s="252"/>
      <c r="PQJ18" s="252"/>
      <c r="PQK18" s="252"/>
      <c r="PQL18" s="252"/>
      <c r="PQM18" s="252"/>
      <c r="PQN18" s="252"/>
      <c r="PQO18" s="252"/>
      <c r="PQP18" s="252"/>
      <c r="PQQ18" s="252"/>
      <c r="PQR18" s="252"/>
      <c r="PQS18" s="252"/>
      <c r="PQT18" s="252"/>
      <c r="PQU18" s="252"/>
      <c r="PQV18" s="252"/>
      <c r="PQW18" s="252"/>
      <c r="PQX18" s="252"/>
      <c r="PQY18" s="252"/>
      <c r="PQZ18" s="252"/>
      <c r="PRA18" s="252"/>
      <c r="PRB18" s="252"/>
      <c r="PRC18" s="252"/>
      <c r="PRD18" s="252"/>
      <c r="PRE18" s="252"/>
      <c r="PRF18" s="252"/>
      <c r="PRG18" s="252"/>
      <c r="PRH18" s="252"/>
      <c r="PRI18" s="252"/>
      <c r="PRJ18" s="252"/>
      <c r="PRK18" s="252"/>
      <c r="PRL18" s="252"/>
      <c r="PRM18" s="252"/>
      <c r="PRN18" s="252"/>
      <c r="PRO18" s="252"/>
      <c r="PRP18" s="252"/>
      <c r="PRQ18" s="252"/>
      <c r="PRR18" s="252"/>
      <c r="PRS18" s="252"/>
      <c r="PRT18" s="252"/>
      <c r="PRU18" s="252"/>
      <c r="PRV18" s="252"/>
      <c r="PRW18" s="252"/>
      <c r="PRX18" s="252"/>
      <c r="PRY18" s="252"/>
      <c r="PRZ18" s="252"/>
      <c r="PSA18" s="252"/>
      <c r="PSB18" s="252"/>
      <c r="PSC18" s="252"/>
      <c r="PSD18" s="252"/>
      <c r="PSE18" s="252"/>
      <c r="PSF18" s="252"/>
      <c r="PSG18" s="252"/>
      <c r="PSH18" s="252"/>
      <c r="PSI18" s="252"/>
      <c r="PSJ18" s="252"/>
      <c r="PSK18" s="252"/>
      <c r="PSL18" s="252"/>
      <c r="PSM18" s="252"/>
      <c r="PSN18" s="252"/>
      <c r="PSO18" s="252"/>
      <c r="PSP18" s="252"/>
      <c r="PSQ18" s="252"/>
      <c r="PSR18" s="252"/>
      <c r="PSS18" s="252"/>
      <c r="PST18" s="252"/>
      <c r="PSU18" s="252"/>
      <c r="PSV18" s="252"/>
      <c r="PSW18" s="252"/>
      <c r="PSX18" s="252"/>
      <c r="PSY18" s="252"/>
      <c r="PSZ18" s="252"/>
      <c r="PTA18" s="252"/>
      <c r="PTB18" s="252"/>
      <c r="PTC18" s="252"/>
      <c r="PTD18" s="252"/>
      <c r="PTE18" s="252"/>
      <c r="PTF18" s="252"/>
      <c r="PTG18" s="252"/>
      <c r="PTH18" s="252"/>
      <c r="PTI18" s="252"/>
      <c r="PTJ18" s="252"/>
      <c r="PTK18" s="252"/>
      <c r="PTL18" s="252"/>
      <c r="PTM18" s="252"/>
      <c r="PTN18" s="252"/>
      <c r="PTO18" s="252"/>
      <c r="PTP18" s="252"/>
      <c r="PTQ18" s="252"/>
      <c r="PTR18" s="252"/>
      <c r="PTS18" s="252"/>
      <c r="PTT18" s="252"/>
      <c r="PTU18" s="252"/>
      <c r="PTV18" s="252"/>
      <c r="PTW18" s="252"/>
      <c r="PTX18" s="252"/>
      <c r="PTY18" s="252"/>
      <c r="PTZ18" s="252"/>
      <c r="PUA18" s="252"/>
      <c r="PUB18" s="252"/>
      <c r="PUC18" s="252"/>
      <c r="PUD18" s="252"/>
      <c r="PUE18" s="252"/>
      <c r="PUF18" s="252"/>
      <c r="PUG18" s="252"/>
      <c r="PUH18" s="252"/>
      <c r="PUI18" s="252"/>
      <c r="PUJ18" s="252"/>
      <c r="PUK18" s="252"/>
      <c r="PUL18" s="252"/>
      <c r="PUM18" s="252"/>
      <c r="PUN18" s="252"/>
      <c r="PUO18" s="252"/>
      <c r="PUP18" s="252"/>
      <c r="PUQ18" s="252"/>
      <c r="PUR18" s="252"/>
      <c r="PUS18" s="252"/>
      <c r="PUT18" s="252"/>
      <c r="PUU18" s="252"/>
      <c r="PUV18" s="252"/>
      <c r="PUW18" s="252"/>
      <c r="PUX18" s="252"/>
      <c r="PUY18" s="252"/>
      <c r="PUZ18" s="252"/>
      <c r="PVA18" s="252"/>
      <c r="PVB18" s="252"/>
      <c r="PVC18" s="252"/>
      <c r="PVD18" s="252"/>
      <c r="PVE18" s="252"/>
      <c r="PVF18" s="252"/>
      <c r="PVG18" s="252"/>
      <c r="PVH18" s="252"/>
      <c r="PVI18" s="252"/>
      <c r="PVJ18" s="252"/>
      <c r="PVK18" s="252"/>
      <c r="PVL18" s="252"/>
      <c r="PVM18" s="252"/>
      <c r="PVN18" s="252"/>
      <c r="PVO18" s="252"/>
      <c r="PVP18" s="252"/>
      <c r="PVQ18" s="252"/>
      <c r="PVR18" s="252"/>
      <c r="PVS18" s="252"/>
      <c r="PVT18" s="252"/>
      <c r="PVU18" s="252"/>
      <c r="PVV18" s="252"/>
      <c r="PVW18" s="252"/>
      <c r="PVX18" s="252"/>
      <c r="PVY18" s="252"/>
      <c r="PVZ18" s="252"/>
      <c r="PWA18" s="252"/>
      <c r="PWB18" s="252"/>
      <c r="PWC18" s="252"/>
      <c r="PWD18" s="252"/>
      <c r="PWE18" s="252"/>
      <c r="PWF18" s="252"/>
      <c r="PWG18" s="252"/>
      <c r="PWH18" s="252"/>
      <c r="PWI18" s="252"/>
      <c r="PWJ18" s="252"/>
      <c r="PWK18" s="252"/>
      <c r="PWL18" s="252"/>
      <c r="PWM18" s="252"/>
      <c r="PWN18" s="252"/>
      <c r="PWO18" s="252"/>
      <c r="PWP18" s="252"/>
      <c r="PWQ18" s="252"/>
      <c r="PWR18" s="252"/>
      <c r="PWS18" s="252"/>
      <c r="PWT18" s="252"/>
      <c r="PWU18" s="252"/>
      <c r="PWV18" s="252"/>
      <c r="PWW18" s="252"/>
      <c r="PWX18" s="252"/>
      <c r="PWY18" s="252"/>
      <c r="PWZ18" s="252"/>
      <c r="PXA18" s="252"/>
      <c r="PXB18" s="252"/>
      <c r="PXC18" s="252"/>
      <c r="PXD18" s="252"/>
      <c r="PXE18" s="252"/>
      <c r="PXF18" s="252"/>
      <c r="PXG18" s="252"/>
      <c r="PXH18" s="252"/>
      <c r="PXI18" s="252"/>
      <c r="PXJ18" s="252"/>
      <c r="PXK18" s="252"/>
      <c r="PXL18" s="252"/>
      <c r="PXM18" s="252"/>
      <c r="PXN18" s="252"/>
      <c r="PXO18" s="252"/>
      <c r="PXP18" s="252"/>
      <c r="PXQ18" s="252"/>
      <c r="PXR18" s="252"/>
      <c r="PXS18" s="252"/>
      <c r="PXT18" s="252"/>
      <c r="PXU18" s="252"/>
      <c r="PXV18" s="252"/>
      <c r="PXW18" s="252"/>
      <c r="PXX18" s="252"/>
      <c r="PXY18" s="252"/>
      <c r="PXZ18" s="252"/>
      <c r="PYA18" s="252"/>
      <c r="PYB18" s="252"/>
      <c r="PYC18" s="252"/>
      <c r="PYD18" s="252"/>
      <c r="PYE18" s="252"/>
      <c r="PYF18" s="252"/>
      <c r="PYG18" s="252"/>
      <c r="PYH18" s="252"/>
      <c r="PYI18" s="252"/>
      <c r="PYJ18" s="252"/>
      <c r="PYK18" s="252"/>
      <c r="PYL18" s="252"/>
      <c r="PYM18" s="252"/>
      <c r="PYN18" s="252"/>
      <c r="PYO18" s="252"/>
      <c r="PYP18" s="252"/>
      <c r="PYQ18" s="252"/>
      <c r="PYR18" s="252"/>
      <c r="PYS18" s="252"/>
      <c r="PYT18" s="252"/>
      <c r="PYU18" s="252"/>
      <c r="PYV18" s="252"/>
      <c r="PYW18" s="252"/>
      <c r="PYX18" s="252"/>
      <c r="PYY18" s="252"/>
      <c r="PYZ18" s="252"/>
      <c r="PZA18" s="252"/>
      <c r="PZB18" s="252"/>
      <c r="PZC18" s="252"/>
      <c r="PZD18" s="252"/>
      <c r="PZE18" s="252"/>
      <c r="PZF18" s="252"/>
      <c r="PZG18" s="252"/>
      <c r="PZH18" s="252"/>
      <c r="PZI18" s="252"/>
      <c r="PZJ18" s="252"/>
      <c r="PZK18" s="252"/>
      <c r="PZL18" s="252"/>
      <c r="PZM18" s="252"/>
      <c r="PZN18" s="252"/>
      <c r="PZO18" s="252"/>
      <c r="PZP18" s="252"/>
      <c r="PZQ18" s="252"/>
      <c r="PZR18" s="252"/>
      <c r="PZS18" s="252"/>
      <c r="PZT18" s="252"/>
      <c r="PZU18" s="252"/>
      <c r="PZV18" s="252"/>
      <c r="PZW18" s="252"/>
      <c r="PZX18" s="252"/>
      <c r="PZY18" s="252"/>
      <c r="PZZ18" s="252"/>
      <c r="QAA18" s="252"/>
      <c r="QAB18" s="252"/>
      <c r="QAC18" s="252"/>
      <c r="QAD18" s="252"/>
      <c r="QAE18" s="252"/>
      <c r="QAF18" s="252"/>
      <c r="QAG18" s="252"/>
      <c r="QAH18" s="252"/>
      <c r="QAI18" s="252"/>
      <c r="QAJ18" s="252"/>
      <c r="QAK18" s="252"/>
      <c r="QAL18" s="252"/>
      <c r="QAM18" s="252"/>
      <c r="QAN18" s="252"/>
      <c r="QAO18" s="252"/>
      <c r="QAP18" s="252"/>
      <c r="QAQ18" s="252"/>
      <c r="QAR18" s="252"/>
      <c r="QAS18" s="252"/>
      <c r="QAT18" s="252"/>
      <c r="QAU18" s="252"/>
      <c r="QAV18" s="252"/>
      <c r="QAW18" s="252"/>
      <c r="QAX18" s="252"/>
      <c r="QAY18" s="252"/>
      <c r="QAZ18" s="252"/>
      <c r="QBA18" s="252"/>
      <c r="QBB18" s="252"/>
      <c r="QBC18" s="252"/>
      <c r="QBD18" s="252"/>
      <c r="QBE18" s="252"/>
      <c r="QBF18" s="252"/>
      <c r="QBG18" s="252"/>
      <c r="QBH18" s="252"/>
      <c r="QBI18" s="252"/>
      <c r="QBJ18" s="252"/>
      <c r="QBK18" s="252"/>
      <c r="QBL18" s="252"/>
      <c r="QBM18" s="252"/>
      <c r="QBN18" s="252"/>
      <c r="QBO18" s="252"/>
      <c r="QBP18" s="252"/>
      <c r="QBQ18" s="252"/>
      <c r="QBR18" s="252"/>
      <c r="QBS18" s="252"/>
      <c r="QBT18" s="252"/>
      <c r="QBU18" s="252"/>
      <c r="QBV18" s="252"/>
      <c r="QBW18" s="252"/>
      <c r="QBX18" s="252"/>
      <c r="QBY18" s="252"/>
      <c r="QBZ18" s="252"/>
      <c r="QCA18" s="252"/>
      <c r="QCB18" s="252"/>
      <c r="QCC18" s="252"/>
      <c r="QCD18" s="252"/>
      <c r="QCE18" s="252"/>
      <c r="QCF18" s="252"/>
      <c r="QCG18" s="252"/>
      <c r="QCH18" s="252"/>
      <c r="QCI18" s="252"/>
      <c r="QCJ18" s="252"/>
      <c r="QCK18" s="252"/>
      <c r="QCL18" s="252"/>
      <c r="QCM18" s="252"/>
      <c r="QCN18" s="252"/>
      <c r="QCO18" s="252"/>
      <c r="QCP18" s="252"/>
      <c r="QCQ18" s="252"/>
      <c r="QCR18" s="252"/>
      <c r="QCS18" s="252"/>
      <c r="QCT18" s="252"/>
      <c r="QCU18" s="252"/>
      <c r="QCV18" s="252"/>
      <c r="QCW18" s="252"/>
      <c r="QCX18" s="252"/>
      <c r="QCY18" s="252"/>
      <c r="QCZ18" s="252"/>
      <c r="QDA18" s="252"/>
      <c r="QDB18" s="252"/>
      <c r="QDC18" s="252"/>
      <c r="QDD18" s="252"/>
      <c r="QDE18" s="252"/>
      <c r="QDF18" s="252"/>
      <c r="QDG18" s="252"/>
      <c r="QDH18" s="252"/>
      <c r="QDI18" s="252"/>
      <c r="QDJ18" s="252"/>
      <c r="QDK18" s="252"/>
      <c r="QDL18" s="252"/>
      <c r="QDM18" s="252"/>
      <c r="QDN18" s="252"/>
      <c r="QDO18" s="252"/>
      <c r="QDP18" s="252"/>
      <c r="QDQ18" s="252"/>
      <c r="QDR18" s="252"/>
      <c r="QDS18" s="252"/>
      <c r="QDT18" s="252"/>
      <c r="QDU18" s="252"/>
      <c r="QDV18" s="252"/>
      <c r="QDW18" s="252"/>
      <c r="QDX18" s="252"/>
      <c r="QDY18" s="252"/>
      <c r="QDZ18" s="252"/>
      <c r="QEA18" s="252"/>
      <c r="QEB18" s="252"/>
      <c r="QEC18" s="252"/>
      <c r="QED18" s="252"/>
      <c r="QEE18" s="252"/>
      <c r="QEF18" s="252"/>
      <c r="QEG18" s="252"/>
      <c r="QEH18" s="252"/>
      <c r="QEI18" s="252"/>
      <c r="QEJ18" s="252"/>
      <c r="QEK18" s="252"/>
      <c r="QEL18" s="252"/>
      <c r="QEM18" s="252"/>
      <c r="QEN18" s="252"/>
      <c r="QEO18" s="252"/>
      <c r="QEP18" s="252"/>
      <c r="QEQ18" s="252"/>
      <c r="QER18" s="252"/>
      <c r="QES18" s="252"/>
      <c r="QET18" s="252"/>
      <c r="QEU18" s="252"/>
      <c r="QEV18" s="252"/>
      <c r="QEW18" s="252"/>
      <c r="QEX18" s="252"/>
      <c r="QEY18" s="252"/>
      <c r="QEZ18" s="252"/>
      <c r="QFA18" s="252"/>
      <c r="QFB18" s="252"/>
      <c r="QFC18" s="252"/>
      <c r="QFD18" s="252"/>
      <c r="QFE18" s="252"/>
      <c r="QFF18" s="252"/>
      <c r="QFG18" s="252"/>
      <c r="QFH18" s="252"/>
      <c r="QFI18" s="252"/>
      <c r="QFJ18" s="252"/>
      <c r="QFK18" s="252"/>
      <c r="QFL18" s="252"/>
      <c r="QFM18" s="252"/>
      <c r="QFN18" s="252"/>
      <c r="QFO18" s="252"/>
      <c r="QFP18" s="252"/>
      <c r="QFQ18" s="252"/>
      <c r="QFR18" s="252"/>
      <c r="QFS18" s="252"/>
      <c r="QFT18" s="252"/>
      <c r="QFU18" s="252"/>
      <c r="QFV18" s="252"/>
      <c r="QFW18" s="252"/>
      <c r="QFX18" s="252"/>
      <c r="QFY18" s="252"/>
      <c r="QFZ18" s="252"/>
      <c r="QGA18" s="252"/>
      <c r="QGB18" s="252"/>
      <c r="QGC18" s="252"/>
      <c r="QGD18" s="252"/>
      <c r="QGE18" s="252"/>
      <c r="QGF18" s="252"/>
      <c r="QGG18" s="252"/>
      <c r="QGH18" s="252"/>
      <c r="QGI18" s="252"/>
      <c r="QGJ18" s="252"/>
      <c r="QGK18" s="252"/>
      <c r="QGL18" s="252"/>
      <c r="QGM18" s="252"/>
      <c r="QGN18" s="252"/>
      <c r="QGO18" s="252"/>
      <c r="QGP18" s="252"/>
      <c r="QGQ18" s="252"/>
      <c r="QGR18" s="252"/>
      <c r="QGS18" s="252"/>
      <c r="QGT18" s="252"/>
      <c r="QGU18" s="252"/>
      <c r="QGV18" s="252"/>
      <c r="QGW18" s="252"/>
      <c r="QGX18" s="252"/>
      <c r="QGY18" s="252"/>
      <c r="QGZ18" s="252"/>
      <c r="QHA18" s="252"/>
      <c r="QHB18" s="252"/>
      <c r="QHC18" s="252"/>
      <c r="QHD18" s="252"/>
      <c r="QHE18" s="252"/>
      <c r="QHF18" s="252"/>
      <c r="QHG18" s="252"/>
      <c r="QHH18" s="252"/>
      <c r="QHI18" s="252"/>
      <c r="QHJ18" s="252"/>
      <c r="QHK18" s="252"/>
      <c r="QHL18" s="252"/>
      <c r="QHM18" s="252"/>
      <c r="QHN18" s="252"/>
      <c r="QHO18" s="252"/>
      <c r="QHP18" s="252"/>
      <c r="QHQ18" s="252"/>
      <c r="QHR18" s="252"/>
      <c r="QHS18" s="252"/>
      <c r="QHT18" s="252"/>
      <c r="QHU18" s="252"/>
      <c r="QHV18" s="252"/>
      <c r="QHW18" s="252"/>
      <c r="QHX18" s="252"/>
      <c r="QHY18" s="252"/>
      <c r="QHZ18" s="252"/>
      <c r="QIA18" s="252"/>
      <c r="QIB18" s="252"/>
      <c r="QIC18" s="252"/>
      <c r="QID18" s="252"/>
      <c r="QIE18" s="252"/>
      <c r="QIF18" s="252"/>
      <c r="QIG18" s="252"/>
      <c r="QIH18" s="252"/>
      <c r="QII18" s="252"/>
      <c r="QIJ18" s="252"/>
      <c r="QIK18" s="252"/>
      <c r="QIL18" s="252"/>
      <c r="QIM18" s="252"/>
      <c r="QIN18" s="252"/>
      <c r="QIO18" s="252"/>
      <c r="QIP18" s="252"/>
      <c r="QIQ18" s="252"/>
      <c r="QIR18" s="252"/>
      <c r="QIS18" s="252"/>
      <c r="QIT18" s="252"/>
      <c r="QIU18" s="252"/>
      <c r="QIV18" s="252"/>
      <c r="QIW18" s="252"/>
      <c r="QIX18" s="252"/>
      <c r="QIY18" s="252"/>
      <c r="QIZ18" s="252"/>
      <c r="QJA18" s="252"/>
      <c r="QJB18" s="252"/>
      <c r="QJC18" s="252"/>
      <c r="QJD18" s="252"/>
      <c r="QJE18" s="252"/>
      <c r="QJF18" s="252"/>
      <c r="QJG18" s="252"/>
      <c r="QJH18" s="252"/>
      <c r="QJI18" s="252"/>
      <c r="QJJ18" s="252"/>
      <c r="QJK18" s="252"/>
      <c r="QJL18" s="252"/>
      <c r="QJM18" s="252"/>
      <c r="QJN18" s="252"/>
      <c r="QJO18" s="252"/>
      <c r="QJP18" s="252"/>
      <c r="QJQ18" s="252"/>
      <c r="QJR18" s="252"/>
      <c r="QJS18" s="252"/>
      <c r="QJT18" s="252"/>
      <c r="QJU18" s="252"/>
      <c r="QJV18" s="252"/>
      <c r="QJW18" s="252"/>
      <c r="QJX18" s="252"/>
      <c r="QJY18" s="252"/>
      <c r="QJZ18" s="252"/>
      <c r="QKA18" s="252"/>
      <c r="QKB18" s="252"/>
      <c r="QKC18" s="252"/>
      <c r="QKD18" s="252"/>
      <c r="QKE18" s="252"/>
      <c r="QKF18" s="252"/>
      <c r="QKG18" s="252"/>
      <c r="QKH18" s="252"/>
      <c r="QKI18" s="252"/>
      <c r="QKJ18" s="252"/>
      <c r="QKK18" s="252"/>
      <c r="QKL18" s="252"/>
      <c r="QKM18" s="252"/>
      <c r="QKN18" s="252"/>
      <c r="QKO18" s="252"/>
      <c r="QKP18" s="252"/>
      <c r="QKQ18" s="252"/>
      <c r="QKR18" s="252"/>
      <c r="QKS18" s="252"/>
      <c r="QKT18" s="252"/>
      <c r="QKU18" s="252"/>
      <c r="QKV18" s="252"/>
      <c r="QKW18" s="252"/>
      <c r="QKX18" s="252"/>
      <c r="QKY18" s="252"/>
      <c r="QKZ18" s="252"/>
      <c r="QLA18" s="252"/>
      <c r="QLB18" s="252"/>
      <c r="QLC18" s="252"/>
      <c r="QLD18" s="252"/>
      <c r="QLE18" s="252"/>
      <c r="QLF18" s="252"/>
      <c r="QLG18" s="252"/>
      <c r="QLH18" s="252"/>
      <c r="QLI18" s="252"/>
      <c r="QLJ18" s="252"/>
      <c r="QLK18" s="252"/>
      <c r="QLL18" s="252"/>
      <c r="QLM18" s="252"/>
      <c r="QLN18" s="252"/>
      <c r="QLO18" s="252"/>
      <c r="QLP18" s="252"/>
      <c r="QLQ18" s="252"/>
      <c r="QLR18" s="252"/>
      <c r="QLS18" s="252"/>
      <c r="QLT18" s="252"/>
      <c r="QLU18" s="252"/>
      <c r="QLV18" s="252"/>
      <c r="QLW18" s="252"/>
      <c r="QLX18" s="252"/>
      <c r="QLY18" s="252"/>
      <c r="QLZ18" s="252"/>
      <c r="QMA18" s="252"/>
      <c r="QMB18" s="252"/>
      <c r="QMC18" s="252"/>
      <c r="QMD18" s="252"/>
      <c r="QME18" s="252"/>
      <c r="QMF18" s="252"/>
      <c r="QMG18" s="252"/>
      <c r="QMH18" s="252"/>
      <c r="QMI18" s="252"/>
      <c r="QMJ18" s="252"/>
      <c r="QMK18" s="252"/>
      <c r="QML18" s="252"/>
      <c r="QMM18" s="252"/>
      <c r="QMN18" s="252"/>
      <c r="QMO18" s="252"/>
      <c r="QMP18" s="252"/>
      <c r="QMQ18" s="252"/>
      <c r="QMR18" s="252"/>
      <c r="QMS18" s="252"/>
      <c r="QMT18" s="252"/>
      <c r="QMU18" s="252"/>
      <c r="QMV18" s="252"/>
      <c r="QMW18" s="252"/>
      <c r="QMX18" s="252"/>
      <c r="QMY18" s="252"/>
      <c r="QMZ18" s="252"/>
      <c r="QNA18" s="252"/>
      <c r="QNB18" s="252"/>
      <c r="QNC18" s="252"/>
      <c r="QND18" s="252"/>
      <c r="QNE18" s="252"/>
      <c r="QNF18" s="252"/>
      <c r="QNG18" s="252"/>
      <c r="QNH18" s="252"/>
      <c r="QNI18" s="252"/>
      <c r="QNJ18" s="252"/>
      <c r="QNK18" s="252"/>
      <c r="QNL18" s="252"/>
      <c r="QNM18" s="252"/>
      <c r="QNN18" s="252"/>
      <c r="QNO18" s="252"/>
      <c r="QNP18" s="252"/>
      <c r="QNQ18" s="252"/>
      <c r="QNR18" s="252"/>
      <c r="QNS18" s="252"/>
      <c r="QNT18" s="252"/>
      <c r="QNU18" s="252"/>
      <c r="QNV18" s="252"/>
      <c r="QNW18" s="252"/>
      <c r="QNX18" s="252"/>
      <c r="QNY18" s="252"/>
      <c r="QNZ18" s="252"/>
      <c r="QOA18" s="252"/>
      <c r="QOB18" s="252"/>
      <c r="QOC18" s="252"/>
      <c r="QOD18" s="252"/>
      <c r="QOE18" s="252"/>
      <c r="QOF18" s="252"/>
      <c r="QOG18" s="252"/>
      <c r="QOH18" s="252"/>
      <c r="QOI18" s="252"/>
      <c r="QOJ18" s="252"/>
      <c r="QOK18" s="252"/>
      <c r="QOL18" s="252"/>
      <c r="QOM18" s="252"/>
      <c r="QON18" s="252"/>
      <c r="QOO18" s="252"/>
      <c r="QOP18" s="252"/>
      <c r="QOQ18" s="252"/>
      <c r="QOR18" s="252"/>
      <c r="QOS18" s="252"/>
      <c r="QOT18" s="252"/>
      <c r="QOU18" s="252"/>
      <c r="QOV18" s="252"/>
      <c r="QOW18" s="252"/>
      <c r="QOX18" s="252"/>
      <c r="QOY18" s="252"/>
      <c r="QOZ18" s="252"/>
      <c r="QPA18" s="252"/>
      <c r="QPB18" s="252"/>
      <c r="QPC18" s="252"/>
      <c r="QPD18" s="252"/>
      <c r="QPE18" s="252"/>
      <c r="QPF18" s="252"/>
      <c r="QPG18" s="252"/>
      <c r="QPH18" s="252"/>
      <c r="QPI18" s="252"/>
      <c r="QPJ18" s="252"/>
      <c r="QPK18" s="252"/>
      <c r="QPL18" s="252"/>
      <c r="QPM18" s="252"/>
      <c r="QPN18" s="252"/>
      <c r="QPO18" s="252"/>
      <c r="QPP18" s="252"/>
      <c r="QPQ18" s="252"/>
      <c r="QPR18" s="252"/>
      <c r="QPS18" s="252"/>
      <c r="QPT18" s="252"/>
      <c r="QPU18" s="252"/>
      <c r="QPV18" s="252"/>
      <c r="QPW18" s="252"/>
      <c r="QPX18" s="252"/>
      <c r="QPY18" s="252"/>
      <c r="QPZ18" s="252"/>
      <c r="QQA18" s="252"/>
      <c r="QQB18" s="252"/>
      <c r="QQC18" s="252"/>
      <c r="QQD18" s="252"/>
      <c r="QQE18" s="252"/>
      <c r="QQF18" s="252"/>
      <c r="QQG18" s="252"/>
      <c r="QQH18" s="252"/>
      <c r="QQI18" s="252"/>
      <c r="QQJ18" s="252"/>
      <c r="QQK18" s="252"/>
      <c r="QQL18" s="252"/>
      <c r="QQM18" s="252"/>
      <c r="QQN18" s="252"/>
      <c r="QQO18" s="252"/>
      <c r="QQP18" s="252"/>
      <c r="QQQ18" s="252"/>
      <c r="QQR18" s="252"/>
      <c r="QQS18" s="252"/>
      <c r="QQT18" s="252"/>
      <c r="QQU18" s="252"/>
      <c r="QQV18" s="252"/>
      <c r="QQW18" s="252"/>
      <c r="QQX18" s="252"/>
      <c r="QQY18" s="252"/>
      <c r="QQZ18" s="252"/>
      <c r="QRA18" s="252"/>
      <c r="QRB18" s="252"/>
      <c r="QRC18" s="252"/>
      <c r="QRD18" s="252"/>
      <c r="QRE18" s="252"/>
      <c r="QRF18" s="252"/>
      <c r="QRG18" s="252"/>
      <c r="QRH18" s="252"/>
      <c r="QRI18" s="252"/>
      <c r="QRJ18" s="252"/>
      <c r="QRK18" s="252"/>
      <c r="QRL18" s="252"/>
      <c r="QRM18" s="252"/>
      <c r="QRN18" s="252"/>
      <c r="QRO18" s="252"/>
      <c r="QRP18" s="252"/>
      <c r="QRQ18" s="252"/>
      <c r="QRR18" s="252"/>
      <c r="QRS18" s="252"/>
      <c r="QRT18" s="252"/>
      <c r="QRU18" s="252"/>
      <c r="QRV18" s="252"/>
      <c r="QRW18" s="252"/>
      <c r="QRX18" s="252"/>
      <c r="QRY18" s="252"/>
      <c r="QRZ18" s="252"/>
      <c r="QSA18" s="252"/>
      <c r="QSB18" s="252"/>
      <c r="QSC18" s="252"/>
      <c r="QSD18" s="252"/>
      <c r="QSE18" s="252"/>
      <c r="QSF18" s="252"/>
      <c r="QSG18" s="252"/>
      <c r="QSH18" s="252"/>
      <c r="QSI18" s="252"/>
      <c r="QSJ18" s="252"/>
      <c r="QSK18" s="252"/>
      <c r="QSL18" s="252"/>
      <c r="QSM18" s="252"/>
      <c r="QSN18" s="252"/>
      <c r="QSO18" s="252"/>
      <c r="QSP18" s="252"/>
      <c r="QSQ18" s="252"/>
      <c r="QSR18" s="252"/>
      <c r="QSS18" s="252"/>
      <c r="QST18" s="252"/>
      <c r="QSU18" s="252"/>
      <c r="QSV18" s="252"/>
      <c r="QSW18" s="252"/>
      <c r="QSX18" s="252"/>
      <c r="QSY18" s="252"/>
      <c r="QSZ18" s="252"/>
      <c r="QTA18" s="252"/>
      <c r="QTB18" s="252"/>
      <c r="QTC18" s="252"/>
      <c r="QTD18" s="252"/>
      <c r="QTE18" s="252"/>
      <c r="QTF18" s="252"/>
      <c r="QTG18" s="252"/>
      <c r="QTH18" s="252"/>
      <c r="QTI18" s="252"/>
      <c r="QTJ18" s="252"/>
      <c r="QTK18" s="252"/>
      <c r="QTL18" s="252"/>
      <c r="QTM18" s="252"/>
      <c r="QTN18" s="252"/>
      <c r="QTO18" s="252"/>
      <c r="QTP18" s="252"/>
      <c r="QTQ18" s="252"/>
      <c r="QTR18" s="252"/>
      <c r="QTS18" s="252"/>
      <c r="QTT18" s="252"/>
      <c r="QTU18" s="252"/>
      <c r="QTV18" s="252"/>
      <c r="QTW18" s="252"/>
      <c r="QTX18" s="252"/>
      <c r="QTY18" s="252"/>
      <c r="QTZ18" s="252"/>
      <c r="QUA18" s="252"/>
      <c r="QUB18" s="252"/>
      <c r="QUC18" s="252"/>
      <c r="QUD18" s="252"/>
      <c r="QUE18" s="252"/>
      <c r="QUF18" s="252"/>
      <c r="QUG18" s="252"/>
      <c r="QUH18" s="252"/>
      <c r="QUI18" s="252"/>
      <c r="QUJ18" s="252"/>
      <c r="QUK18" s="252"/>
      <c r="QUL18" s="252"/>
      <c r="QUM18" s="252"/>
      <c r="QUN18" s="252"/>
      <c r="QUO18" s="252"/>
      <c r="QUP18" s="252"/>
      <c r="QUQ18" s="252"/>
      <c r="QUR18" s="252"/>
      <c r="QUS18" s="252"/>
      <c r="QUT18" s="252"/>
      <c r="QUU18" s="252"/>
      <c r="QUV18" s="252"/>
      <c r="QUW18" s="252"/>
      <c r="QUX18" s="252"/>
      <c r="QUY18" s="252"/>
      <c r="QUZ18" s="252"/>
      <c r="QVA18" s="252"/>
      <c r="QVB18" s="252"/>
      <c r="QVC18" s="252"/>
      <c r="QVD18" s="252"/>
      <c r="QVE18" s="252"/>
      <c r="QVF18" s="252"/>
      <c r="QVG18" s="252"/>
      <c r="QVH18" s="252"/>
      <c r="QVI18" s="252"/>
      <c r="QVJ18" s="252"/>
      <c r="QVK18" s="252"/>
      <c r="QVL18" s="252"/>
      <c r="QVM18" s="252"/>
      <c r="QVN18" s="252"/>
      <c r="QVO18" s="252"/>
      <c r="QVP18" s="252"/>
      <c r="QVQ18" s="252"/>
      <c r="QVR18" s="252"/>
      <c r="QVS18" s="252"/>
      <c r="QVT18" s="252"/>
      <c r="QVU18" s="252"/>
      <c r="QVV18" s="252"/>
      <c r="QVW18" s="252"/>
      <c r="QVX18" s="252"/>
      <c r="QVY18" s="252"/>
      <c r="QVZ18" s="252"/>
      <c r="QWA18" s="252"/>
      <c r="QWB18" s="252"/>
      <c r="QWC18" s="252"/>
      <c r="QWD18" s="252"/>
      <c r="QWE18" s="252"/>
      <c r="QWF18" s="252"/>
      <c r="QWG18" s="252"/>
      <c r="QWH18" s="252"/>
      <c r="QWI18" s="252"/>
      <c r="QWJ18" s="252"/>
      <c r="QWK18" s="252"/>
      <c r="QWL18" s="252"/>
      <c r="QWM18" s="252"/>
      <c r="QWN18" s="252"/>
      <c r="QWO18" s="252"/>
      <c r="QWP18" s="252"/>
      <c r="QWQ18" s="252"/>
      <c r="QWR18" s="252"/>
      <c r="QWS18" s="252"/>
      <c r="QWT18" s="252"/>
      <c r="QWU18" s="252"/>
      <c r="QWV18" s="252"/>
      <c r="QWW18" s="252"/>
      <c r="QWX18" s="252"/>
      <c r="QWY18" s="252"/>
      <c r="QWZ18" s="252"/>
      <c r="QXA18" s="252"/>
      <c r="QXB18" s="252"/>
      <c r="QXC18" s="252"/>
      <c r="QXD18" s="252"/>
      <c r="QXE18" s="252"/>
      <c r="QXF18" s="252"/>
      <c r="QXG18" s="252"/>
      <c r="QXH18" s="252"/>
      <c r="QXI18" s="252"/>
      <c r="QXJ18" s="252"/>
      <c r="QXK18" s="252"/>
      <c r="QXL18" s="252"/>
      <c r="QXM18" s="252"/>
      <c r="QXN18" s="252"/>
      <c r="QXO18" s="252"/>
      <c r="QXP18" s="252"/>
      <c r="QXQ18" s="252"/>
      <c r="QXR18" s="252"/>
      <c r="QXS18" s="252"/>
      <c r="QXT18" s="252"/>
      <c r="QXU18" s="252"/>
      <c r="QXV18" s="252"/>
      <c r="QXW18" s="252"/>
      <c r="QXX18" s="252"/>
      <c r="QXY18" s="252"/>
      <c r="QXZ18" s="252"/>
      <c r="QYA18" s="252"/>
      <c r="QYB18" s="252"/>
      <c r="QYC18" s="252"/>
      <c r="QYD18" s="252"/>
      <c r="QYE18" s="252"/>
      <c r="QYF18" s="252"/>
      <c r="QYG18" s="252"/>
      <c r="QYH18" s="252"/>
      <c r="QYI18" s="252"/>
      <c r="QYJ18" s="252"/>
      <c r="QYK18" s="252"/>
      <c r="QYL18" s="252"/>
      <c r="QYM18" s="252"/>
      <c r="QYN18" s="252"/>
      <c r="QYO18" s="252"/>
      <c r="QYP18" s="252"/>
      <c r="QYQ18" s="252"/>
      <c r="QYR18" s="252"/>
      <c r="QYS18" s="252"/>
      <c r="QYT18" s="252"/>
      <c r="QYU18" s="252"/>
      <c r="QYV18" s="252"/>
      <c r="QYW18" s="252"/>
      <c r="QYX18" s="252"/>
      <c r="QYY18" s="252"/>
      <c r="QYZ18" s="252"/>
      <c r="QZA18" s="252"/>
      <c r="QZB18" s="252"/>
      <c r="QZC18" s="252"/>
      <c r="QZD18" s="252"/>
      <c r="QZE18" s="252"/>
      <c r="QZF18" s="252"/>
      <c r="QZG18" s="252"/>
      <c r="QZH18" s="252"/>
      <c r="QZI18" s="252"/>
      <c r="QZJ18" s="252"/>
      <c r="QZK18" s="252"/>
      <c r="QZL18" s="252"/>
      <c r="QZM18" s="252"/>
      <c r="QZN18" s="252"/>
      <c r="QZO18" s="252"/>
      <c r="QZP18" s="252"/>
      <c r="QZQ18" s="252"/>
      <c r="QZR18" s="252"/>
      <c r="QZS18" s="252"/>
      <c r="QZT18" s="252"/>
      <c r="QZU18" s="252"/>
      <c r="QZV18" s="252"/>
      <c r="QZW18" s="252"/>
      <c r="QZX18" s="252"/>
      <c r="QZY18" s="252"/>
      <c r="QZZ18" s="252"/>
      <c r="RAA18" s="252"/>
      <c r="RAB18" s="252"/>
      <c r="RAC18" s="252"/>
      <c r="RAD18" s="252"/>
      <c r="RAE18" s="252"/>
      <c r="RAF18" s="252"/>
      <c r="RAG18" s="252"/>
      <c r="RAH18" s="252"/>
      <c r="RAI18" s="252"/>
      <c r="RAJ18" s="252"/>
      <c r="RAK18" s="252"/>
      <c r="RAL18" s="252"/>
      <c r="RAM18" s="252"/>
      <c r="RAN18" s="252"/>
      <c r="RAO18" s="252"/>
      <c r="RAP18" s="252"/>
      <c r="RAQ18" s="252"/>
      <c r="RAR18" s="252"/>
      <c r="RAS18" s="252"/>
      <c r="RAT18" s="252"/>
      <c r="RAU18" s="252"/>
      <c r="RAV18" s="252"/>
      <c r="RAW18" s="252"/>
      <c r="RAX18" s="252"/>
      <c r="RAY18" s="252"/>
      <c r="RAZ18" s="252"/>
      <c r="RBA18" s="252"/>
      <c r="RBB18" s="252"/>
      <c r="RBC18" s="252"/>
      <c r="RBD18" s="252"/>
      <c r="RBE18" s="252"/>
      <c r="RBF18" s="252"/>
      <c r="RBG18" s="252"/>
      <c r="RBH18" s="252"/>
      <c r="RBI18" s="252"/>
      <c r="RBJ18" s="252"/>
      <c r="RBK18" s="252"/>
      <c r="RBL18" s="252"/>
      <c r="RBM18" s="252"/>
      <c r="RBN18" s="252"/>
      <c r="RBO18" s="252"/>
      <c r="RBP18" s="252"/>
      <c r="RBQ18" s="252"/>
      <c r="RBR18" s="252"/>
      <c r="RBS18" s="252"/>
      <c r="RBT18" s="252"/>
      <c r="RBU18" s="252"/>
      <c r="RBV18" s="252"/>
      <c r="RBW18" s="252"/>
      <c r="RBX18" s="252"/>
      <c r="RBY18" s="252"/>
      <c r="RBZ18" s="252"/>
      <c r="RCA18" s="252"/>
      <c r="RCB18" s="252"/>
      <c r="RCC18" s="252"/>
      <c r="RCD18" s="252"/>
      <c r="RCE18" s="252"/>
      <c r="RCF18" s="252"/>
      <c r="RCG18" s="252"/>
      <c r="RCH18" s="252"/>
      <c r="RCI18" s="252"/>
      <c r="RCJ18" s="252"/>
      <c r="RCK18" s="252"/>
      <c r="RCL18" s="252"/>
      <c r="RCM18" s="252"/>
      <c r="RCN18" s="252"/>
      <c r="RCO18" s="252"/>
      <c r="RCP18" s="252"/>
      <c r="RCQ18" s="252"/>
      <c r="RCR18" s="252"/>
      <c r="RCS18" s="252"/>
      <c r="RCT18" s="252"/>
      <c r="RCU18" s="252"/>
      <c r="RCV18" s="252"/>
      <c r="RCW18" s="252"/>
      <c r="RCX18" s="252"/>
      <c r="RCY18" s="252"/>
      <c r="RCZ18" s="252"/>
      <c r="RDA18" s="252"/>
      <c r="RDB18" s="252"/>
      <c r="RDC18" s="252"/>
      <c r="RDD18" s="252"/>
      <c r="RDE18" s="252"/>
      <c r="RDF18" s="252"/>
      <c r="RDG18" s="252"/>
      <c r="RDH18" s="252"/>
      <c r="RDI18" s="252"/>
      <c r="RDJ18" s="252"/>
      <c r="RDK18" s="252"/>
      <c r="RDL18" s="252"/>
      <c r="RDM18" s="252"/>
      <c r="RDN18" s="252"/>
      <c r="RDO18" s="252"/>
      <c r="RDP18" s="252"/>
      <c r="RDQ18" s="252"/>
      <c r="RDR18" s="252"/>
      <c r="RDS18" s="252"/>
      <c r="RDT18" s="252"/>
      <c r="RDU18" s="252"/>
      <c r="RDV18" s="252"/>
      <c r="RDW18" s="252"/>
      <c r="RDX18" s="252"/>
      <c r="RDY18" s="252"/>
      <c r="RDZ18" s="252"/>
      <c r="REA18" s="252"/>
      <c r="REB18" s="252"/>
      <c r="REC18" s="252"/>
      <c r="RED18" s="252"/>
      <c r="REE18" s="252"/>
      <c r="REF18" s="252"/>
      <c r="REG18" s="252"/>
      <c r="REH18" s="252"/>
      <c r="REI18" s="252"/>
      <c r="REJ18" s="252"/>
      <c r="REK18" s="252"/>
      <c r="REL18" s="252"/>
      <c r="REM18" s="252"/>
      <c r="REN18" s="252"/>
      <c r="REO18" s="252"/>
      <c r="REP18" s="252"/>
      <c r="REQ18" s="252"/>
      <c r="RER18" s="252"/>
      <c r="RES18" s="252"/>
      <c r="RET18" s="252"/>
      <c r="REU18" s="252"/>
      <c r="REV18" s="252"/>
      <c r="REW18" s="252"/>
      <c r="REX18" s="252"/>
      <c r="REY18" s="252"/>
      <c r="REZ18" s="252"/>
      <c r="RFA18" s="252"/>
      <c r="RFB18" s="252"/>
      <c r="RFC18" s="252"/>
      <c r="RFD18" s="252"/>
      <c r="RFE18" s="252"/>
      <c r="RFF18" s="252"/>
      <c r="RFG18" s="252"/>
      <c r="RFH18" s="252"/>
      <c r="RFI18" s="252"/>
      <c r="RFJ18" s="252"/>
      <c r="RFK18" s="252"/>
      <c r="RFL18" s="252"/>
      <c r="RFM18" s="252"/>
      <c r="RFN18" s="252"/>
      <c r="RFO18" s="252"/>
      <c r="RFP18" s="252"/>
      <c r="RFQ18" s="252"/>
      <c r="RFR18" s="252"/>
      <c r="RFS18" s="252"/>
      <c r="RFT18" s="252"/>
      <c r="RFU18" s="252"/>
      <c r="RFV18" s="252"/>
      <c r="RFW18" s="252"/>
      <c r="RFX18" s="252"/>
      <c r="RFY18" s="252"/>
      <c r="RFZ18" s="252"/>
      <c r="RGA18" s="252"/>
      <c r="RGB18" s="252"/>
      <c r="RGC18" s="252"/>
      <c r="RGD18" s="252"/>
      <c r="RGE18" s="252"/>
      <c r="RGF18" s="252"/>
      <c r="RGG18" s="252"/>
      <c r="RGH18" s="252"/>
      <c r="RGI18" s="252"/>
      <c r="RGJ18" s="252"/>
      <c r="RGK18" s="252"/>
      <c r="RGL18" s="252"/>
      <c r="RGM18" s="252"/>
      <c r="RGN18" s="252"/>
      <c r="RGO18" s="252"/>
      <c r="RGP18" s="252"/>
      <c r="RGQ18" s="252"/>
      <c r="RGR18" s="252"/>
      <c r="RGS18" s="252"/>
      <c r="RGT18" s="252"/>
      <c r="RGU18" s="252"/>
      <c r="RGV18" s="252"/>
      <c r="RGW18" s="252"/>
      <c r="RGX18" s="252"/>
      <c r="RGY18" s="252"/>
      <c r="RGZ18" s="252"/>
      <c r="RHA18" s="252"/>
      <c r="RHB18" s="252"/>
      <c r="RHC18" s="252"/>
      <c r="RHD18" s="252"/>
      <c r="RHE18" s="252"/>
      <c r="RHF18" s="252"/>
      <c r="RHG18" s="252"/>
      <c r="RHH18" s="252"/>
      <c r="RHI18" s="252"/>
      <c r="RHJ18" s="252"/>
      <c r="RHK18" s="252"/>
      <c r="RHL18" s="252"/>
      <c r="RHM18" s="252"/>
      <c r="RHN18" s="252"/>
      <c r="RHO18" s="252"/>
      <c r="RHP18" s="252"/>
      <c r="RHQ18" s="252"/>
      <c r="RHR18" s="252"/>
      <c r="RHS18" s="252"/>
      <c r="RHT18" s="252"/>
      <c r="RHU18" s="252"/>
      <c r="RHV18" s="252"/>
      <c r="RHW18" s="252"/>
      <c r="RHX18" s="252"/>
      <c r="RHY18" s="252"/>
      <c r="RHZ18" s="252"/>
      <c r="RIA18" s="252"/>
      <c r="RIB18" s="252"/>
      <c r="RIC18" s="252"/>
      <c r="RID18" s="252"/>
      <c r="RIE18" s="252"/>
      <c r="RIF18" s="252"/>
      <c r="RIG18" s="252"/>
      <c r="RIH18" s="252"/>
      <c r="RII18" s="252"/>
      <c r="RIJ18" s="252"/>
      <c r="RIK18" s="252"/>
      <c r="RIL18" s="252"/>
      <c r="RIM18" s="252"/>
      <c r="RIN18" s="252"/>
      <c r="RIO18" s="252"/>
      <c r="RIP18" s="252"/>
      <c r="RIQ18" s="252"/>
      <c r="RIR18" s="252"/>
      <c r="RIS18" s="252"/>
      <c r="RIT18" s="252"/>
      <c r="RIU18" s="252"/>
      <c r="RIV18" s="252"/>
      <c r="RIW18" s="252"/>
      <c r="RIX18" s="252"/>
      <c r="RIY18" s="252"/>
      <c r="RIZ18" s="252"/>
      <c r="RJA18" s="252"/>
      <c r="RJB18" s="252"/>
      <c r="RJC18" s="252"/>
      <c r="RJD18" s="252"/>
      <c r="RJE18" s="252"/>
      <c r="RJF18" s="252"/>
      <c r="RJG18" s="252"/>
      <c r="RJH18" s="252"/>
      <c r="RJI18" s="252"/>
      <c r="RJJ18" s="252"/>
      <c r="RJK18" s="252"/>
      <c r="RJL18" s="252"/>
      <c r="RJM18" s="252"/>
      <c r="RJN18" s="252"/>
      <c r="RJO18" s="252"/>
      <c r="RJP18" s="252"/>
      <c r="RJQ18" s="252"/>
      <c r="RJR18" s="252"/>
      <c r="RJS18" s="252"/>
      <c r="RJT18" s="252"/>
      <c r="RJU18" s="252"/>
      <c r="RJV18" s="252"/>
      <c r="RJW18" s="252"/>
      <c r="RJX18" s="252"/>
      <c r="RJY18" s="252"/>
      <c r="RJZ18" s="252"/>
      <c r="RKA18" s="252"/>
      <c r="RKB18" s="252"/>
      <c r="RKC18" s="252"/>
      <c r="RKD18" s="252"/>
      <c r="RKE18" s="252"/>
      <c r="RKF18" s="252"/>
      <c r="RKG18" s="252"/>
      <c r="RKH18" s="252"/>
      <c r="RKI18" s="252"/>
      <c r="RKJ18" s="252"/>
      <c r="RKK18" s="252"/>
      <c r="RKL18" s="252"/>
      <c r="RKM18" s="252"/>
      <c r="RKN18" s="252"/>
      <c r="RKO18" s="252"/>
      <c r="RKP18" s="252"/>
      <c r="RKQ18" s="252"/>
      <c r="RKR18" s="252"/>
      <c r="RKS18" s="252"/>
      <c r="RKT18" s="252"/>
      <c r="RKU18" s="252"/>
      <c r="RKV18" s="252"/>
      <c r="RKW18" s="252"/>
      <c r="RKX18" s="252"/>
      <c r="RKY18" s="252"/>
      <c r="RKZ18" s="252"/>
      <c r="RLA18" s="252"/>
      <c r="RLB18" s="252"/>
      <c r="RLC18" s="252"/>
      <c r="RLD18" s="252"/>
      <c r="RLE18" s="252"/>
      <c r="RLF18" s="252"/>
      <c r="RLG18" s="252"/>
      <c r="RLH18" s="252"/>
      <c r="RLI18" s="252"/>
      <c r="RLJ18" s="252"/>
      <c r="RLK18" s="252"/>
      <c r="RLL18" s="252"/>
      <c r="RLM18" s="252"/>
      <c r="RLN18" s="252"/>
      <c r="RLO18" s="252"/>
      <c r="RLP18" s="252"/>
      <c r="RLQ18" s="252"/>
      <c r="RLR18" s="252"/>
      <c r="RLS18" s="252"/>
      <c r="RLT18" s="252"/>
      <c r="RLU18" s="252"/>
      <c r="RLV18" s="252"/>
      <c r="RLW18" s="252"/>
      <c r="RLX18" s="252"/>
      <c r="RLY18" s="252"/>
      <c r="RLZ18" s="252"/>
      <c r="RMA18" s="252"/>
      <c r="RMB18" s="252"/>
      <c r="RMC18" s="252"/>
      <c r="RMD18" s="252"/>
      <c r="RME18" s="252"/>
      <c r="RMF18" s="252"/>
      <c r="RMG18" s="252"/>
      <c r="RMH18" s="252"/>
      <c r="RMI18" s="252"/>
      <c r="RMJ18" s="252"/>
      <c r="RMK18" s="252"/>
      <c r="RML18" s="252"/>
      <c r="RMM18" s="252"/>
      <c r="RMN18" s="252"/>
      <c r="RMO18" s="252"/>
      <c r="RMP18" s="252"/>
      <c r="RMQ18" s="252"/>
      <c r="RMR18" s="252"/>
      <c r="RMS18" s="252"/>
      <c r="RMT18" s="252"/>
      <c r="RMU18" s="252"/>
      <c r="RMV18" s="252"/>
      <c r="RMW18" s="252"/>
      <c r="RMX18" s="252"/>
      <c r="RMY18" s="252"/>
      <c r="RMZ18" s="252"/>
      <c r="RNA18" s="252"/>
      <c r="RNB18" s="252"/>
      <c r="RNC18" s="252"/>
      <c r="RND18" s="252"/>
      <c r="RNE18" s="252"/>
      <c r="RNF18" s="252"/>
      <c r="RNG18" s="252"/>
      <c r="RNH18" s="252"/>
      <c r="RNI18" s="252"/>
      <c r="RNJ18" s="252"/>
      <c r="RNK18" s="252"/>
      <c r="RNL18" s="252"/>
      <c r="RNM18" s="252"/>
      <c r="RNN18" s="252"/>
      <c r="RNO18" s="252"/>
      <c r="RNP18" s="252"/>
      <c r="RNQ18" s="252"/>
      <c r="RNR18" s="252"/>
      <c r="RNS18" s="252"/>
      <c r="RNT18" s="252"/>
      <c r="RNU18" s="252"/>
      <c r="RNV18" s="252"/>
      <c r="RNW18" s="252"/>
      <c r="RNX18" s="252"/>
      <c r="RNY18" s="252"/>
      <c r="RNZ18" s="252"/>
      <c r="ROA18" s="252"/>
      <c r="ROB18" s="252"/>
      <c r="ROC18" s="252"/>
      <c r="ROD18" s="252"/>
      <c r="ROE18" s="252"/>
      <c r="ROF18" s="252"/>
      <c r="ROG18" s="252"/>
      <c r="ROH18" s="252"/>
      <c r="ROI18" s="252"/>
      <c r="ROJ18" s="252"/>
      <c r="ROK18" s="252"/>
      <c r="ROL18" s="252"/>
      <c r="ROM18" s="252"/>
      <c r="RON18" s="252"/>
      <c r="ROO18" s="252"/>
      <c r="ROP18" s="252"/>
      <c r="ROQ18" s="252"/>
      <c r="ROR18" s="252"/>
      <c r="ROS18" s="252"/>
      <c r="ROT18" s="252"/>
      <c r="ROU18" s="252"/>
      <c r="ROV18" s="252"/>
      <c r="ROW18" s="252"/>
      <c r="ROX18" s="252"/>
      <c r="ROY18" s="252"/>
      <c r="ROZ18" s="252"/>
      <c r="RPA18" s="252"/>
      <c r="RPB18" s="252"/>
      <c r="RPC18" s="252"/>
      <c r="RPD18" s="252"/>
      <c r="RPE18" s="252"/>
      <c r="RPF18" s="252"/>
      <c r="RPG18" s="252"/>
      <c r="RPH18" s="252"/>
      <c r="RPI18" s="252"/>
      <c r="RPJ18" s="252"/>
      <c r="RPK18" s="252"/>
      <c r="RPL18" s="252"/>
      <c r="RPM18" s="252"/>
      <c r="RPN18" s="252"/>
      <c r="RPO18" s="252"/>
      <c r="RPP18" s="252"/>
      <c r="RPQ18" s="252"/>
      <c r="RPR18" s="252"/>
      <c r="RPS18" s="252"/>
      <c r="RPT18" s="252"/>
      <c r="RPU18" s="252"/>
      <c r="RPV18" s="252"/>
      <c r="RPW18" s="252"/>
      <c r="RPX18" s="252"/>
      <c r="RPY18" s="252"/>
      <c r="RPZ18" s="252"/>
      <c r="RQA18" s="252"/>
      <c r="RQB18" s="252"/>
      <c r="RQC18" s="252"/>
      <c r="RQD18" s="252"/>
      <c r="RQE18" s="252"/>
      <c r="RQF18" s="252"/>
      <c r="RQG18" s="252"/>
      <c r="RQH18" s="252"/>
      <c r="RQI18" s="252"/>
      <c r="RQJ18" s="252"/>
      <c r="RQK18" s="252"/>
      <c r="RQL18" s="252"/>
      <c r="RQM18" s="252"/>
      <c r="RQN18" s="252"/>
      <c r="RQO18" s="252"/>
      <c r="RQP18" s="252"/>
      <c r="RQQ18" s="252"/>
      <c r="RQR18" s="252"/>
      <c r="RQS18" s="252"/>
      <c r="RQT18" s="252"/>
      <c r="RQU18" s="252"/>
      <c r="RQV18" s="252"/>
      <c r="RQW18" s="252"/>
      <c r="RQX18" s="252"/>
      <c r="RQY18" s="252"/>
      <c r="RQZ18" s="252"/>
      <c r="RRA18" s="252"/>
      <c r="RRB18" s="252"/>
      <c r="RRC18" s="252"/>
      <c r="RRD18" s="252"/>
      <c r="RRE18" s="252"/>
      <c r="RRF18" s="252"/>
      <c r="RRG18" s="252"/>
      <c r="RRH18" s="252"/>
      <c r="RRI18" s="252"/>
      <c r="RRJ18" s="252"/>
      <c r="RRK18" s="252"/>
      <c r="RRL18" s="252"/>
      <c r="RRM18" s="252"/>
      <c r="RRN18" s="252"/>
      <c r="RRO18" s="252"/>
      <c r="RRP18" s="252"/>
      <c r="RRQ18" s="252"/>
      <c r="RRR18" s="252"/>
      <c r="RRS18" s="252"/>
      <c r="RRT18" s="252"/>
      <c r="RRU18" s="252"/>
      <c r="RRV18" s="252"/>
      <c r="RRW18" s="252"/>
      <c r="RRX18" s="252"/>
      <c r="RRY18" s="252"/>
      <c r="RRZ18" s="252"/>
      <c r="RSA18" s="252"/>
      <c r="RSB18" s="252"/>
      <c r="RSC18" s="252"/>
      <c r="RSD18" s="252"/>
      <c r="RSE18" s="252"/>
      <c r="RSF18" s="252"/>
      <c r="RSG18" s="252"/>
      <c r="RSH18" s="252"/>
      <c r="RSI18" s="252"/>
      <c r="RSJ18" s="252"/>
      <c r="RSK18" s="252"/>
      <c r="RSL18" s="252"/>
      <c r="RSM18" s="252"/>
      <c r="RSN18" s="252"/>
      <c r="RSO18" s="252"/>
      <c r="RSP18" s="252"/>
      <c r="RSQ18" s="252"/>
      <c r="RSR18" s="252"/>
      <c r="RSS18" s="252"/>
      <c r="RST18" s="252"/>
      <c r="RSU18" s="252"/>
      <c r="RSV18" s="252"/>
      <c r="RSW18" s="252"/>
      <c r="RSX18" s="252"/>
      <c r="RSY18" s="252"/>
      <c r="RSZ18" s="252"/>
      <c r="RTA18" s="252"/>
      <c r="RTB18" s="252"/>
      <c r="RTC18" s="252"/>
      <c r="RTD18" s="252"/>
      <c r="RTE18" s="252"/>
      <c r="RTF18" s="252"/>
      <c r="RTG18" s="252"/>
      <c r="RTH18" s="252"/>
      <c r="RTI18" s="252"/>
      <c r="RTJ18" s="252"/>
      <c r="RTK18" s="252"/>
      <c r="RTL18" s="252"/>
      <c r="RTM18" s="252"/>
      <c r="RTN18" s="252"/>
      <c r="RTO18" s="252"/>
      <c r="RTP18" s="252"/>
      <c r="RTQ18" s="252"/>
      <c r="RTR18" s="252"/>
      <c r="RTS18" s="252"/>
      <c r="RTT18" s="252"/>
      <c r="RTU18" s="252"/>
      <c r="RTV18" s="252"/>
      <c r="RTW18" s="252"/>
      <c r="RTX18" s="252"/>
      <c r="RTY18" s="252"/>
      <c r="RTZ18" s="252"/>
      <c r="RUA18" s="252"/>
      <c r="RUB18" s="252"/>
      <c r="RUC18" s="252"/>
      <c r="RUD18" s="252"/>
      <c r="RUE18" s="252"/>
      <c r="RUF18" s="252"/>
      <c r="RUG18" s="252"/>
      <c r="RUH18" s="252"/>
      <c r="RUI18" s="252"/>
      <c r="RUJ18" s="252"/>
      <c r="RUK18" s="252"/>
      <c r="RUL18" s="252"/>
      <c r="RUM18" s="252"/>
      <c r="RUN18" s="252"/>
      <c r="RUO18" s="252"/>
      <c r="RUP18" s="252"/>
      <c r="RUQ18" s="252"/>
      <c r="RUR18" s="252"/>
      <c r="RUS18" s="252"/>
      <c r="RUT18" s="252"/>
      <c r="RUU18" s="252"/>
      <c r="RUV18" s="252"/>
      <c r="RUW18" s="252"/>
      <c r="RUX18" s="252"/>
      <c r="RUY18" s="252"/>
      <c r="RUZ18" s="252"/>
      <c r="RVA18" s="252"/>
      <c r="RVB18" s="252"/>
      <c r="RVC18" s="252"/>
      <c r="RVD18" s="252"/>
      <c r="RVE18" s="252"/>
      <c r="RVF18" s="252"/>
      <c r="RVG18" s="252"/>
      <c r="RVH18" s="252"/>
      <c r="RVI18" s="252"/>
      <c r="RVJ18" s="252"/>
      <c r="RVK18" s="252"/>
      <c r="RVL18" s="252"/>
      <c r="RVM18" s="252"/>
      <c r="RVN18" s="252"/>
      <c r="RVO18" s="252"/>
      <c r="RVP18" s="252"/>
      <c r="RVQ18" s="252"/>
      <c r="RVR18" s="252"/>
      <c r="RVS18" s="252"/>
      <c r="RVT18" s="252"/>
      <c r="RVU18" s="252"/>
      <c r="RVV18" s="252"/>
      <c r="RVW18" s="252"/>
      <c r="RVX18" s="252"/>
      <c r="RVY18" s="252"/>
      <c r="RVZ18" s="252"/>
      <c r="RWA18" s="252"/>
      <c r="RWB18" s="252"/>
      <c r="RWC18" s="252"/>
      <c r="RWD18" s="252"/>
      <c r="RWE18" s="252"/>
      <c r="RWF18" s="252"/>
      <c r="RWG18" s="252"/>
      <c r="RWH18" s="252"/>
      <c r="RWI18" s="252"/>
      <c r="RWJ18" s="252"/>
      <c r="RWK18" s="252"/>
      <c r="RWL18" s="252"/>
      <c r="RWM18" s="252"/>
      <c r="RWN18" s="252"/>
      <c r="RWO18" s="252"/>
      <c r="RWP18" s="252"/>
      <c r="RWQ18" s="252"/>
      <c r="RWR18" s="252"/>
      <c r="RWS18" s="252"/>
      <c r="RWT18" s="252"/>
      <c r="RWU18" s="252"/>
      <c r="RWV18" s="252"/>
      <c r="RWW18" s="252"/>
      <c r="RWX18" s="252"/>
      <c r="RWY18" s="252"/>
      <c r="RWZ18" s="252"/>
      <c r="RXA18" s="252"/>
      <c r="RXB18" s="252"/>
      <c r="RXC18" s="252"/>
      <c r="RXD18" s="252"/>
      <c r="RXE18" s="252"/>
      <c r="RXF18" s="252"/>
      <c r="RXG18" s="252"/>
      <c r="RXH18" s="252"/>
      <c r="RXI18" s="252"/>
      <c r="RXJ18" s="252"/>
      <c r="RXK18" s="252"/>
      <c r="RXL18" s="252"/>
      <c r="RXM18" s="252"/>
      <c r="RXN18" s="252"/>
      <c r="RXO18" s="252"/>
      <c r="RXP18" s="252"/>
      <c r="RXQ18" s="252"/>
      <c r="RXR18" s="252"/>
      <c r="RXS18" s="252"/>
      <c r="RXT18" s="252"/>
      <c r="RXU18" s="252"/>
      <c r="RXV18" s="252"/>
      <c r="RXW18" s="252"/>
      <c r="RXX18" s="252"/>
      <c r="RXY18" s="252"/>
      <c r="RXZ18" s="252"/>
      <c r="RYA18" s="252"/>
      <c r="RYB18" s="252"/>
      <c r="RYC18" s="252"/>
      <c r="RYD18" s="252"/>
      <c r="RYE18" s="252"/>
      <c r="RYF18" s="252"/>
      <c r="RYG18" s="252"/>
      <c r="RYH18" s="252"/>
      <c r="RYI18" s="252"/>
      <c r="RYJ18" s="252"/>
      <c r="RYK18" s="252"/>
      <c r="RYL18" s="252"/>
      <c r="RYM18" s="252"/>
      <c r="RYN18" s="252"/>
      <c r="RYO18" s="252"/>
      <c r="RYP18" s="252"/>
      <c r="RYQ18" s="252"/>
      <c r="RYR18" s="252"/>
      <c r="RYS18" s="252"/>
      <c r="RYT18" s="252"/>
      <c r="RYU18" s="252"/>
      <c r="RYV18" s="252"/>
      <c r="RYW18" s="252"/>
      <c r="RYX18" s="252"/>
      <c r="RYY18" s="252"/>
      <c r="RYZ18" s="252"/>
      <c r="RZA18" s="252"/>
      <c r="RZB18" s="252"/>
      <c r="RZC18" s="252"/>
      <c r="RZD18" s="252"/>
      <c r="RZE18" s="252"/>
      <c r="RZF18" s="252"/>
      <c r="RZG18" s="252"/>
      <c r="RZH18" s="252"/>
      <c r="RZI18" s="252"/>
      <c r="RZJ18" s="252"/>
      <c r="RZK18" s="252"/>
      <c r="RZL18" s="252"/>
      <c r="RZM18" s="252"/>
      <c r="RZN18" s="252"/>
      <c r="RZO18" s="252"/>
      <c r="RZP18" s="252"/>
      <c r="RZQ18" s="252"/>
      <c r="RZR18" s="252"/>
      <c r="RZS18" s="252"/>
      <c r="RZT18" s="252"/>
      <c r="RZU18" s="252"/>
      <c r="RZV18" s="252"/>
      <c r="RZW18" s="252"/>
      <c r="RZX18" s="252"/>
      <c r="RZY18" s="252"/>
      <c r="RZZ18" s="252"/>
      <c r="SAA18" s="252"/>
      <c r="SAB18" s="252"/>
      <c r="SAC18" s="252"/>
      <c r="SAD18" s="252"/>
      <c r="SAE18" s="252"/>
      <c r="SAF18" s="252"/>
      <c r="SAG18" s="252"/>
      <c r="SAH18" s="252"/>
      <c r="SAI18" s="252"/>
      <c r="SAJ18" s="252"/>
      <c r="SAK18" s="252"/>
      <c r="SAL18" s="252"/>
      <c r="SAM18" s="252"/>
      <c r="SAN18" s="252"/>
      <c r="SAO18" s="252"/>
      <c r="SAP18" s="252"/>
      <c r="SAQ18" s="252"/>
      <c r="SAR18" s="252"/>
      <c r="SAS18" s="252"/>
      <c r="SAT18" s="252"/>
      <c r="SAU18" s="252"/>
      <c r="SAV18" s="252"/>
      <c r="SAW18" s="252"/>
      <c r="SAX18" s="252"/>
      <c r="SAY18" s="252"/>
      <c r="SAZ18" s="252"/>
      <c r="SBA18" s="252"/>
      <c r="SBB18" s="252"/>
      <c r="SBC18" s="252"/>
      <c r="SBD18" s="252"/>
      <c r="SBE18" s="252"/>
      <c r="SBF18" s="252"/>
      <c r="SBG18" s="252"/>
      <c r="SBH18" s="252"/>
      <c r="SBI18" s="252"/>
      <c r="SBJ18" s="252"/>
      <c r="SBK18" s="252"/>
      <c r="SBL18" s="252"/>
      <c r="SBM18" s="252"/>
      <c r="SBN18" s="252"/>
      <c r="SBO18" s="252"/>
      <c r="SBP18" s="252"/>
      <c r="SBQ18" s="252"/>
      <c r="SBR18" s="252"/>
      <c r="SBS18" s="252"/>
      <c r="SBT18" s="252"/>
      <c r="SBU18" s="252"/>
      <c r="SBV18" s="252"/>
      <c r="SBW18" s="252"/>
      <c r="SBX18" s="252"/>
      <c r="SBY18" s="252"/>
      <c r="SBZ18" s="252"/>
      <c r="SCA18" s="252"/>
      <c r="SCB18" s="252"/>
      <c r="SCC18" s="252"/>
      <c r="SCD18" s="252"/>
      <c r="SCE18" s="252"/>
      <c r="SCF18" s="252"/>
      <c r="SCG18" s="252"/>
      <c r="SCH18" s="252"/>
      <c r="SCI18" s="252"/>
      <c r="SCJ18" s="252"/>
      <c r="SCK18" s="252"/>
      <c r="SCL18" s="252"/>
      <c r="SCM18" s="252"/>
      <c r="SCN18" s="252"/>
      <c r="SCO18" s="252"/>
      <c r="SCP18" s="252"/>
      <c r="SCQ18" s="252"/>
      <c r="SCR18" s="252"/>
      <c r="SCS18" s="252"/>
      <c r="SCT18" s="252"/>
      <c r="SCU18" s="252"/>
      <c r="SCV18" s="252"/>
      <c r="SCW18" s="252"/>
      <c r="SCX18" s="252"/>
      <c r="SCY18" s="252"/>
      <c r="SCZ18" s="252"/>
      <c r="SDA18" s="252"/>
      <c r="SDB18" s="252"/>
      <c r="SDC18" s="252"/>
      <c r="SDD18" s="252"/>
      <c r="SDE18" s="252"/>
      <c r="SDF18" s="252"/>
      <c r="SDG18" s="252"/>
      <c r="SDH18" s="252"/>
      <c r="SDI18" s="252"/>
      <c r="SDJ18" s="252"/>
      <c r="SDK18" s="252"/>
      <c r="SDL18" s="252"/>
      <c r="SDM18" s="252"/>
      <c r="SDN18" s="252"/>
      <c r="SDO18" s="252"/>
      <c r="SDP18" s="252"/>
      <c r="SDQ18" s="252"/>
      <c r="SDR18" s="252"/>
      <c r="SDS18" s="252"/>
      <c r="SDT18" s="252"/>
      <c r="SDU18" s="252"/>
      <c r="SDV18" s="252"/>
      <c r="SDW18" s="252"/>
      <c r="SDX18" s="252"/>
      <c r="SDY18" s="252"/>
      <c r="SDZ18" s="252"/>
      <c r="SEA18" s="252"/>
      <c r="SEB18" s="252"/>
      <c r="SEC18" s="252"/>
      <c r="SED18" s="252"/>
      <c r="SEE18" s="252"/>
      <c r="SEF18" s="252"/>
      <c r="SEG18" s="252"/>
      <c r="SEH18" s="252"/>
      <c r="SEI18" s="252"/>
      <c r="SEJ18" s="252"/>
      <c r="SEK18" s="252"/>
      <c r="SEL18" s="252"/>
      <c r="SEM18" s="252"/>
      <c r="SEN18" s="252"/>
      <c r="SEO18" s="252"/>
      <c r="SEP18" s="252"/>
      <c r="SEQ18" s="252"/>
      <c r="SER18" s="252"/>
      <c r="SES18" s="252"/>
      <c r="SET18" s="252"/>
      <c r="SEU18" s="252"/>
      <c r="SEV18" s="252"/>
      <c r="SEW18" s="252"/>
      <c r="SEX18" s="252"/>
      <c r="SEY18" s="252"/>
      <c r="SEZ18" s="252"/>
      <c r="SFA18" s="252"/>
      <c r="SFB18" s="252"/>
      <c r="SFC18" s="252"/>
      <c r="SFD18" s="252"/>
      <c r="SFE18" s="252"/>
      <c r="SFF18" s="252"/>
      <c r="SFG18" s="252"/>
      <c r="SFH18" s="252"/>
      <c r="SFI18" s="252"/>
      <c r="SFJ18" s="252"/>
      <c r="SFK18" s="252"/>
      <c r="SFL18" s="252"/>
      <c r="SFM18" s="252"/>
      <c r="SFN18" s="252"/>
      <c r="SFO18" s="252"/>
      <c r="SFP18" s="252"/>
      <c r="SFQ18" s="252"/>
      <c r="SFR18" s="252"/>
      <c r="SFS18" s="252"/>
      <c r="SFT18" s="252"/>
      <c r="SFU18" s="252"/>
      <c r="SFV18" s="252"/>
      <c r="SFW18" s="252"/>
      <c r="SFX18" s="252"/>
      <c r="SFY18" s="252"/>
      <c r="SFZ18" s="252"/>
      <c r="SGA18" s="252"/>
      <c r="SGB18" s="252"/>
      <c r="SGC18" s="252"/>
      <c r="SGD18" s="252"/>
      <c r="SGE18" s="252"/>
      <c r="SGF18" s="252"/>
      <c r="SGG18" s="252"/>
      <c r="SGH18" s="252"/>
      <c r="SGI18" s="252"/>
      <c r="SGJ18" s="252"/>
      <c r="SGK18" s="252"/>
      <c r="SGL18" s="252"/>
      <c r="SGM18" s="252"/>
      <c r="SGN18" s="252"/>
      <c r="SGO18" s="252"/>
      <c r="SGP18" s="252"/>
      <c r="SGQ18" s="252"/>
      <c r="SGR18" s="252"/>
      <c r="SGS18" s="252"/>
      <c r="SGT18" s="252"/>
      <c r="SGU18" s="252"/>
      <c r="SGV18" s="252"/>
      <c r="SGW18" s="252"/>
      <c r="SGX18" s="252"/>
      <c r="SGY18" s="252"/>
      <c r="SGZ18" s="252"/>
      <c r="SHA18" s="252"/>
      <c r="SHB18" s="252"/>
      <c r="SHC18" s="252"/>
      <c r="SHD18" s="252"/>
      <c r="SHE18" s="252"/>
      <c r="SHF18" s="252"/>
      <c r="SHG18" s="252"/>
      <c r="SHH18" s="252"/>
      <c r="SHI18" s="252"/>
      <c r="SHJ18" s="252"/>
      <c r="SHK18" s="252"/>
      <c r="SHL18" s="252"/>
      <c r="SHM18" s="252"/>
      <c r="SHN18" s="252"/>
      <c r="SHO18" s="252"/>
      <c r="SHP18" s="252"/>
      <c r="SHQ18" s="252"/>
      <c r="SHR18" s="252"/>
      <c r="SHS18" s="252"/>
      <c r="SHT18" s="252"/>
      <c r="SHU18" s="252"/>
      <c r="SHV18" s="252"/>
      <c r="SHW18" s="252"/>
      <c r="SHX18" s="252"/>
      <c r="SHY18" s="252"/>
      <c r="SHZ18" s="252"/>
      <c r="SIA18" s="252"/>
      <c r="SIB18" s="252"/>
      <c r="SIC18" s="252"/>
      <c r="SID18" s="252"/>
      <c r="SIE18" s="252"/>
      <c r="SIF18" s="252"/>
      <c r="SIG18" s="252"/>
      <c r="SIH18" s="252"/>
      <c r="SII18" s="252"/>
      <c r="SIJ18" s="252"/>
      <c r="SIK18" s="252"/>
      <c r="SIL18" s="252"/>
      <c r="SIM18" s="252"/>
      <c r="SIN18" s="252"/>
      <c r="SIO18" s="252"/>
      <c r="SIP18" s="252"/>
      <c r="SIQ18" s="252"/>
      <c r="SIR18" s="252"/>
      <c r="SIS18" s="252"/>
      <c r="SIT18" s="252"/>
      <c r="SIU18" s="252"/>
      <c r="SIV18" s="252"/>
      <c r="SIW18" s="252"/>
      <c r="SIX18" s="252"/>
      <c r="SIY18" s="252"/>
      <c r="SIZ18" s="252"/>
      <c r="SJA18" s="252"/>
      <c r="SJB18" s="252"/>
      <c r="SJC18" s="252"/>
      <c r="SJD18" s="252"/>
      <c r="SJE18" s="252"/>
      <c r="SJF18" s="252"/>
      <c r="SJG18" s="252"/>
      <c r="SJH18" s="252"/>
      <c r="SJI18" s="252"/>
      <c r="SJJ18" s="252"/>
      <c r="SJK18" s="252"/>
      <c r="SJL18" s="252"/>
      <c r="SJM18" s="252"/>
      <c r="SJN18" s="252"/>
      <c r="SJO18" s="252"/>
      <c r="SJP18" s="252"/>
      <c r="SJQ18" s="252"/>
      <c r="SJR18" s="252"/>
      <c r="SJS18" s="252"/>
      <c r="SJT18" s="252"/>
      <c r="SJU18" s="252"/>
      <c r="SJV18" s="252"/>
      <c r="SJW18" s="252"/>
      <c r="SJX18" s="252"/>
      <c r="SJY18" s="252"/>
      <c r="SJZ18" s="252"/>
      <c r="SKA18" s="252"/>
      <c r="SKB18" s="252"/>
      <c r="SKC18" s="252"/>
      <c r="SKD18" s="252"/>
      <c r="SKE18" s="252"/>
      <c r="SKF18" s="252"/>
      <c r="SKG18" s="252"/>
      <c r="SKH18" s="252"/>
      <c r="SKI18" s="252"/>
      <c r="SKJ18" s="252"/>
      <c r="SKK18" s="252"/>
      <c r="SKL18" s="252"/>
      <c r="SKM18" s="252"/>
      <c r="SKN18" s="252"/>
      <c r="SKO18" s="252"/>
      <c r="SKP18" s="252"/>
      <c r="SKQ18" s="252"/>
      <c r="SKR18" s="252"/>
      <c r="SKS18" s="252"/>
      <c r="SKT18" s="252"/>
      <c r="SKU18" s="252"/>
      <c r="SKV18" s="252"/>
      <c r="SKW18" s="252"/>
      <c r="SKX18" s="252"/>
      <c r="SKY18" s="252"/>
      <c r="SKZ18" s="252"/>
      <c r="SLA18" s="252"/>
      <c r="SLB18" s="252"/>
      <c r="SLC18" s="252"/>
      <c r="SLD18" s="252"/>
      <c r="SLE18" s="252"/>
      <c r="SLF18" s="252"/>
      <c r="SLG18" s="252"/>
      <c r="SLH18" s="252"/>
      <c r="SLI18" s="252"/>
      <c r="SLJ18" s="252"/>
      <c r="SLK18" s="252"/>
      <c r="SLL18" s="252"/>
      <c r="SLM18" s="252"/>
      <c r="SLN18" s="252"/>
      <c r="SLO18" s="252"/>
      <c r="SLP18" s="252"/>
      <c r="SLQ18" s="252"/>
      <c r="SLR18" s="252"/>
      <c r="SLS18" s="252"/>
      <c r="SLT18" s="252"/>
      <c r="SLU18" s="252"/>
      <c r="SLV18" s="252"/>
      <c r="SLW18" s="252"/>
      <c r="SLX18" s="252"/>
      <c r="SLY18" s="252"/>
      <c r="SLZ18" s="252"/>
      <c r="SMA18" s="252"/>
      <c r="SMB18" s="252"/>
      <c r="SMC18" s="252"/>
      <c r="SMD18" s="252"/>
      <c r="SME18" s="252"/>
      <c r="SMF18" s="252"/>
      <c r="SMG18" s="252"/>
      <c r="SMH18" s="252"/>
      <c r="SMI18" s="252"/>
      <c r="SMJ18" s="252"/>
      <c r="SMK18" s="252"/>
      <c r="SML18" s="252"/>
      <c r="SMM18" s="252"/>
      <c r="SMN18" s="252"/>
      <c r="SMO18" s="252"/>
      <c r="SMP18" s="252"/>
      <c r="SMQ18" s="252"/>
      <c r="SMR18" s="252"/>
      <c r="SMS18" s="252"/>
      <c r="SMT18" s="252"/>
      <c r="SMU18" s="252"/>
      <c r="SMV18" s="252"/>
      <c r="SMW18" s="252"/>
      <c r="SMX18" s="252"/>
      <c r="SMY18" s="252"/>
      <c r="SMZ18" s="252"/>
      <c r="SNA18" s="252"/>
      <c r="SNB18" s="252"/>
      <c r="SNC18" s="252"/>
      <c r="SND18" s="252"/>
      <c r="SNE18" s="252"/>
      <c r="SNF18" s="252"/>
      <c r="SNG18" s="252"/>
      <c r="SNH18" s="252"/>
      <c r="SNI18" s="252"/>
      <c r="SNJ18" s="252"/>
      <c r="SNK18" s="252"/>
      <c r="SNL18" s="252"/>
      <c r="SNM18" s="252"/>
      <c r="SNN18" s="252"/>
      <c r="SNO18" s="252"/>
      <c r="SNP18" s="252"/>
      <c r="SNQ18" s="252"/>
      <c r="SNR18" s="252"/>
      <c r="SNS18" s="252"/>
      <c r="SNT18" s="252"/>
      <c r="SNU18" s="252"/>
      <c r="SNV18" s="252"/>
      <c r="SNW18" s="252"/>
      <c r="SNX18" s="252"/>
      <c r="SNY18" s="252"/>
      <c r="SNZ18" s="252"/>
      <c r="SOA18" s="252"/>
      <c r="SOB18" s="252"/>
      <c r="SOC18" s="252"/>
      <c r="SOD18" s="252"/>
      <c r="SOE18" s="252"/>
      <c r="SOF18" s="252"/>
      <c r="SOG18" s="252"/>
      <c r="SOH18" s="252"/>
      <c r="SOI18" s="252"/>
      <c r="SOJ18" s="252"/>
      <c r="SOK18" s="252"/>
      <c r="SOL18" s="252"/>
      <c r="SOM18" s="252"/>
      <c r="SON18" s="252"/>
      <c r="SOO18" s="252"/>
      <c r="SOP18" s="252"/>
      <c r="SOQ18" s="252"/>
      <c r="SOR18" s="252"/>
      <c r="SOS18" s="252"/>
      <c r="SOT18" s="252"/>
      <c r="SOU18" s="252"/>
      <c r="SOV18" s="252"/>
      <c r="SOW18" s="252"/>
      <c r="SOX18" s="252"/>
      <c r="SOY18" s="252"/>
      <c r="SOZ18" s="252"/>
      <c r="SPA18" s="252"/>
      <c r="SPB18" s="252"/>
      <c r="SPC18" s="252"/>
      <c r="SPD18" s="252"/>
      <c r="SPE18" s="252"/>
      <c r="SPF18" s="252"/>
      <c r="SPG18" s="252"/>
      <c r="SPH18" s="252"/>
      <c r="SPI18" s="252"/>
      <c r="SPJ18" s="252"/>
      <c r="SPK18" s="252"/>
      <c r="SPL18" s="252"/>
      <c r="SPM18" s="252"/>
      <c r="SPN18" s="252"/>
      <c r="SPO18" s="252"/>
      <c r="SPP18" s="252"/>
      <c r="SPQ18" s="252"/>
      <c r="SPR18" s="252"/>
      <c r="SPS18" s="252"/>
      <c r="SPT18" s="252"/>
      <c r="SPU18" s="252"/>
      <c r="SPV18" s="252"/>
      <c r="SPW18" s="252"/>
      <c r="SPX18" s="252"/>
      <c r="SPY18" s="252"/>
      <c r="SPZ18" s="252"/>
      <c r="SQA18" s="252"/>
      <c r="SQB18" s="252"/>
      <c r="SQC18" s="252"/>
      <c r="SQD18" s="252"/>
      <c r="SQE18" s="252"/>
      <c r="SQF18" s="252"/>
      <c r="SQG18" s="252"/>
      <c r="SQH18" s="252"/>
      <c r="SQI18" s="252"/>
      <c r="SQJ18" s="252"/>
      <c r="SQK18" s="252"/>
      <c r="SQL18" s="252"/>
      <c r="SQM18" s="252"/>
      <c r="SQN18" s="252"/>
      <c r="SQO18" s="252"/>
      <c r="SQP18" s="252"/>
      <c r="SQQ18" s="252"/>
      <c r="SQR18" s="252"/>
      <c r="SQS18" s="252"/>
      <c r="SQT18" s="252"/>
      <c r="SQU18" s="252"/>
      <c r="SQV18" s="252"/>
      <c r="SQW18" s="252"/>
      <c r="SQX18" s="252"/>
      <c r="SQY18" s="252"/>
      <c r="SQZ18" s="252"/>
      <c r="SRA18" s="252"/>
      <c r="SRB18" s="252"/>
      <c r="SRC18" s="252"/>
      <c r="SRD18" s="252"/>
      <c r="SRE18" s="252"/>
      <c r="SRF18" s="252"/>
      <c r="SRG18" s="252"/>
      <c r="SRH18" s="252"/>
      <c r="SRI18" s="252"/>
      <c r="SRJ18" s="252"/>
      <c r="SRK18" s="252"/>
      <c r="SRL18" s="252"/>
      <c r="SRM18" s="252"/>
      <c r="SRN18" s="252"/>
      <c r="SRO18" s="252"/>
      <c r="SRP18" s="252"/>
      <c r="SRQ18" s="252"/>
      <c r="SRR18" s="252"/>
      <c r="SRS18" s="252"/>
      <c r="SRT18" s="252"/>
      <c r="SRU18" s="252"/>
      <c r="SRV18" s="252"/>
      <c r="SRW18" s="252"/>
      <c r="SRX18" s="252"/>
      <c r="SRY18" s="252"/>
      <c r="SRZ18" s="252"/>
      <c r="SSA18" s="252"/>
      <c r="SSB18" s="252"/>
      <c r="SSC18" s="252"/>
      <c r="SSD18" s="252"/>
      <c r="SSE18" s="252"/>
      <c r="SSF18" s="252"/>
      <c r="SSG18" s="252"/>
      <c r="SSH18" s="252"/>
      <c r="SSI18" s="252"/>
      <c r="SSJ18" s="252"/>
      <c r="SSK18" s="252"/>
      <c r="SSL18" s="252"/>
      <c r="SSM18" s="252"/>
      <c r="SSN18" s="252"/>
      <c r="SSO18" s="252"/>
      <c r="SSP18" s="252"/>
      <c r="SSQ18" s="252"/>
      <c r="SSR18" s="252"/>
      <c r="SSS18" s="252"/>
      <c r="SST18" s="252"/>
      <c r="SSU18" s="252"/>
      <c r="SSV18" s="252"/>
      <c r="SSW18" s="252"/>
      <c r="SSX18" s="252"/>
      <c r="SSY18" s="252"/>
      <c r="SSZ18" s="252"/>
      <c r="STA18" s="252"/>
      <c r="STB18" s="252"/>
      <c r="STC18" s="252"/>
      <c r="STD18" s="252"/>
      <c r="STE18" s="252"/>
      <c r="STF18" s="252"/>
      <c r="STG18" s="252"/>
      <c r="STH18" s="252"/>
      <c r="STI18" s="252"/>
      <c r="STJ18" s="252"/>
      <c r="STK18" s="252"/>
      <c r="STL18" s="252"/>
      <c r="STM18" s="252"/>
      <c r="STN18" s="252"/>
      <c r="STO18" s="252"/>
      <c r="STP18" s="252"/>
      <c r="STQ18" s="252"/>
      <c r="STR18" s="252"/>
      <c r="STS18" s="252"/>
      <c r="STT18" s="252"/>
      <c r="STU18" s="252"/>
      <c r="STV18" s="252"/>
      <c r="STW18" s="252"/>
      <c r="STX18" s="252"/>
      <c r="STY18" s="252"/>
      <c r="STZ18" s="252"/>
      <c r="SUA18" s="252"/>
      <c r="SUB18" s="252"/>
      <c r="SUC18" s="252"/>
      <c r="SUD18" s="252"/>
      <c r="SUE18" s="252"/>
      <c r="SUF18" s="252"/>
      <c r="SUG18" s="252"/>
      <c r="SUH18" s="252"/>
      <c r="SUI18" s="252"/>
      <c r="SUJ18" s="252"/>
      <c r="SUK18" s="252"/>
      <c r="SUL18" s="252"/>
      <c r="SUM18" s="252"/>
      <c r="SUN18" s="252"/>
      <c r="SUO18" s="252"/>
      <c r="SUP18" s="252"/>
      <c r="SUQ18" s="252"/>
      <c r="SUR18" s="252"/>
      <c r="SUS18" s="252"/>
      <c r="SUT18" s="252"/>
      <c r="SUU18" s="252"/>
      <c r="SUV18" s="252"/>
      <c r="SUW18" s="252"/>
      <c r="SUX18" s="252"/>
      <c r="SUY18" s="252"/>
      <c r="SUZ18" s="252"/>
      <c r="SVA18" s="252"/>
      <c r="SVB18" s="252"/>
      <c r="SVC18" s="252"/>
      <c r="SVD18" s="252"/>
      <c r="SVE18" s="252"/>
      <c r="SVF18" s="252"/>
      <c r="SVG18" s="252"/>
      <c r="SVH18" s="252"/>
      <c r="SVI18" s="252"/>
      <c r="SVJ18" s="252"/>
      <c r="SVK18" s="252"/>
      <c r="SVL18" s="252"/>
      <c r="SVM18" s="252"/>
      <c r="SVN18" s="252"/>
      <c r="SVO18" s="252"/>
      <c r="SVP18" s="252"/>
      <c r="SVQ18" s="252"/>
      <c r="SVR18" s="252"/>
      <c r="SVS18" s="252"/>
      <c r="SVT18" s="252"/>
      <c r="SVU18" s="252"/>
      <c r="SVV18" s="252"/>
      <c r="SVW18" s="252"/>
      <c r="SVX18" s="252"/>
      <c r="SVY18" s="252"/>
      <c r="SVZ18" s="252"/>
      <c r="SWA18" s="252"/>
      <c r="SWB18" s="252"/>
      <c r="SWC18" s="252"/>
      <c r="SWD18" s="252"/>
      <c r="SWE18" s="252"/>
      <c r="SWF18" s="252"/>
      <c r="SWG18" s="252"/>
      <c r="SWH18" s="252"/>
      <c r="SWI18" s="252"/>
      <c r="SWJ18" s="252"/>
      <c r="SWK18" s="252"/>
      <c r="SWL18" s="252"/>
      <c r="SWM18" s="252"/>
      <c r="SWN18" s="252"/>
      <c r="SWO18" s="252"/>
      <c r="SWP18" s="252"/>
      <c r="SWQ18" s="252"/>
      <c r="SWR18" s="252"/>
      <c r="SWS18" s="252"/>
      <c r="SWT18" s="252"/>
      <c r="SWU18" s="252"/>
      <c r="SWV18" s="252"/>
      <c r="SWW18" s="252"/>
      <c r="SWX18" s="252"/>
      <c r="SWY18" s="252"/>
      <c r="SWZ18" s="252"/>
      <c r="SXA18" s="252"/>
      <c r="SXB18" s="252"/>
      <c r="SXC18" s="252"/>
      <c r="SXD18" s="252"/>
      <c r="SXE18" s="252"/>
      <c r="SXF18" s="252"/>
      <c r="SXG18" s="252"/>
      <c r="SXH18" s="252"/>
      <c r="SXI18" s="252"/>
      <c r="SXJ18" s="252"/>
      <c r="SXK18" s="252"/>
      <c r="SXL18" s="252"/>
      <c r="SXM18" s="252"/>
      <c r="SXN18" s="252"/>
      <c r="SXO18" s="252"/>
      <c r="SXP18" s="252"/>
      <c r="SXQ18" s="252"/>
      <c r="SXR18" s="252"/>
      <c r="SXS18" s="252"/>
      <c r="SXT18" s="252"/>
      <c r="SXU18" s="252"/>
      <c r="SXV18" s="252"/>
      <c r="SXW18" s="252"/>
      <c r="SXX18" s="252"/>
      <c r="SXY18" s="252"/>
      <c r="SXZ18" s="252"/>
      <c r="SYA18" s="252"/>
      <c r="SYB18" s="252"/>
      <c r="SYC18" s="252"/>
      <c r="SYD18" s="252"/>
      <c r="SYE18" s="252"/>
      <c r="SYF18" s="252"/>
      <c r="SYG18" s="252"/>
      <c r="SYH18" s="252"/>
      <c r="SYI18" s="252"/>
      <c r="SYJ18" s="252"/>
      <c r="SYK18" s="252"/>
      <c r="SYL18" s="252"/>
      <c r="SYM18" s="252"/>
      <c r="SYN18" s="252"/>
      <c r="SYO18" s="252"/>
      <c r="SYP18" s="252"/>
      <c r="SYQ18" s="252"/>
      <c r="SYR18" s="252"/>
      <c r="SYS18" s="252"/>
      <c r="SYT18" s="252"/>
      <c r="SYU18" s="252"/>
      <c r="SYV18" s="252"/>
      <c r="SYW18" s="252"/>
      <c r="SYX18" s="252"/>
      <c r="SYY18" s="252"/>
      <c r="SYZ18" s="252"/>
      <c r="SZA18" s="252"/>
      <c r="SZB18" s="252"/>
      <c r="SZC18" s="252"/>
      <c r="SZD18" s="252"/>
      <c r="SZE18" s="252"/>
      <c r="SZF18" s="252"/>
      <c r="SZG18" s="252"/>
      <c r="SZH18" s="252"/>
      <c r="SZI18" s="252"/>
      <c r="SZJ18" s="252"/>
      <c r="SZK18" s="252"/>
      <c r="SZL18" s="252"/>
      <c r="SZM18" s="252"/>
      <c r="SZN18" s="252"/>
      <c r="SZO18" s="252"/>
      <c r="SZP18" s="252"/>
      <c r="SZQ18" s="252"/>
      <c r="SZR18" s="252"/>
      <c r="SZS18" s="252"/>
      <c r="SZT18" s="252"/>
      <c r="SZU18" s="252"/>
      <c r="SZV18" s="252"/>
      <c r="SZW18" s="252"/>
      <c r="SZX18" s="252"/>
      <c r="SZY18" s="252"/>
      <c r="SZZ18" s="252"/>
      <c r="TAA18" s="252"/>
      <c r="TAB18" s="252"/>
      <c r="TAC18" s="252"/>
      <c r="TAD18" s="252"/>
      <c r="TAE18" s="252"/>
      <c r="TAF18" s="252"/>
      <c r="TAG18" s="252"/>
      <c r="TAH18" s="252"/>
      <c r="TAI18" s="252"/>
      <c r="TAJ18" s="252"/>
      <c r="TAK18" s="252"/>
      <c r="TAL18" s="252"/>
      <c r="TAM18" s="252"/>
      <c r="TAN18" s="252"/>
      <c r="TAO18" s="252"/>
      <c r="TAP18" s="252"/>
      <c r="TAQ18" s="252"/>
      <c r="TAR18" s="252"/>
      <c r="TAS18" s="252"/>
      <c r="TAT18" s="252"/>
      <c r="TAU18" s="252"/>
      <c r="TAV18" s="252"/>
      <c r="TAW18" s="252"/>
      <c r="TAX18" s="252"/>
      <c r="TAY18" s="252"/>
      <c r="TAZ18" s="252"/>
      <c r="TBA18" s="252"/>
      <c r="TBB18" s="252"/>
      <c r="TBC18" s="252"/>
      <c r="TBD18" s="252"/>
      <c r="TBE18" s="252"/>
      <c r="TBF18" s="252"/>
      <c r="TBG18" s="252"/>
      <c r="TBH18" s="252"/>
      <c r="TBI18" s="252"/>
      <c r="TBJ18" s="252"/>
      <c r="TBK18" s="252"/>
      <c r="TBL18" s="252"/>
      <c r="TBM18" s="252"/>
      <c r="TBN18" s="252"/>
      <c r="TBO18" s="252"/>
      <c r="TBP18" s="252"/>
      <c r="TBQ18" s="252"/>
      <c r="TBR18" s="252"/>
      <c r="TBS18" s="252"/>
      <c r="TBT18" s="252"/>
      <c r="TBU18" s="252"/>
      <c r="TBV18" s="252"/>
      <c r="TBW18" s="252"/>
      <c r="TBX18" s="252"/>
      <c r="TBY18" s="252"/>
      <c r="TBZ18" s="252"/>
      <c r="TCA18" s="252"/>
      <c r="TCB18" s="252"/>
      <c r="TCC18" s="252"/>
      <c r="TCD18" s="252"/>
      <c r="TCE18" s="252"/>
      <c r="TCF18" s="252"/>
      <c r="TCG18" s="252"/>
      <c r="TCH18" s="252"/>
      <c r="TCI18" s="252"/>
      <c r="TCJ18" s="252"/>
      <c r="TCK18" s="252"/>
      <c r="TCL18" s="252"/>
      <c r="TCM18" s="252"/>
      <c r="TCN18" s="252"/>
      <c r="TCO18" s="252"/>
      <c r="TCP18" s="252"/>
      <c r="TCQ18" s="252"/>
      <c r="TCR18" s="252"/>
      <c r="TCS18" s="252"/>
      <c r="TCT18" s="252"/>
      <c r="TCU18" s="252"/>
      <c r="TCV18" s="252"/>
      <c r="TCW18" s="252"/>
      <c r="TCX18" s="252"/>
      <c r="TCY18" s="252"/>
      <c r="TCZ18" s="252"/>
      <c r="TDA18" s="252"/>
      <c r="TDB18" s="252"/>
      <c r="TDC18" s="252"/>
      <c r="TDD18" s="252"/>
      <c r="TDE18" s="252"/>
      <c r="TDF18" s="252"/>
      <c r="TDG18" s="252"/>
      <c r="TDH18" s="252"/>
      <c r="TDI18" s="252"/>
      <c r="TDJ18" s="252"/>
      <c r="TDK18" s="252"/>
      <c r="TDL18" s="252"/>
      <c r="TDM18" s="252"/>
      <c r="TDN18" s="252"/>
      <c r="TDO18" s="252"/>
      <c r="TDP18" s="252"/>
      <c r="TDQ18" s="252"/>
      <c r="TDR18" s="252"/>
      <c r="TDS18" s="252"/>
      <c r="TDT18" s="252"/>
      <c r="TDU18" s="252"/>
      <c r="TDV18" s="252"/>
      <c r="TDW18" s="252"/>
      <c r="TDX18" s="252"/>
      <c r="TDY18" s="252"/>
      <c r="TDZ18" s="252"/>
      <c r="TEA18" s="252"/>
      <c r="TEB18" s="252"/>
      <c r="TEC18" s="252"/>
      <c r="TED18" s="252"/>
      <c r="TEE18" s="252"/>
      <c r="TEF18" s="252"/>
      <c r="TEG18" s="252"/>
      <c r="TEH18" s="252"/>
      <c r="TEI18" s="252"/>
      <c r="TEJ18" s="252"/>
      <c r="TEK18" s="252"/>
      <c r="TEL18" s="252"/>
      <c r="TEM18" s="252"/>
      <c r="TEN18" s="252"/>
      <c r="TEO18" s="252"/>
      <c r="TEP18" s="252"/>
      <c r="TEQ18" s="252"/>
      <c r="TER18" s="252"/>
      <c r="TES18" s="252"/>
      <c r="TET18" s="252"/>
      <c r="TEU18" s="252"/>
      <c r="TEV18" s="252"/>
      <c r="TEW18" s="252"/>
      <c r="TEX18" s="252"/>
      <c r="TEY18" s="252"/>
      <c r="TEZ18" s="252"/>
      <c r="TFA18" s="252"/>
      <c r="TFB18" s="252"/>
      <c r="TFC18" s="252"/>
      <c r="TFD18" s="252"/>
      <c r="TFE18" s="252"/>
      <c r="TFF18" s="252"/>
      <c r="TFG18" s="252"/>
      <c r="TFH18" s="252"/>
      <c r="TFI18" s="252"/>
      <c r="TFJ18" s="252"/>
      <c r="TFK18" s="252"/>
      <c r="TFL18" s="252"/>
      <c r="TFM18" s="252"/>
      <c r="TFN18" s="252"/>
      <c r="TFO18" s="252"/>
      <c r="TFP18" s="252"/>
      <c r="TFQ18" s="252"/>
      <c r="TFR18" s="252"/>
      <c r="TFS18" s="252"/>
      <c r="TFT18" s="252"/>
      <c r="TFU18" s="252"/>
      <c r="TFV18" s="252"/>
      <c r="TFW18" s="252"/>
      <c r="TFX18" s="252"/>
      <c r="TFY18" s="252"/>
      <c r="TFZ18" s="252"/>
      <c r="TGA18" s="252"/>
      <c r="TGB18" s="252"/>
      <c r="TGC18" s="252"/>
      <c r="TGD18" s="252"/>
      <c r="TGE18" s="252"/>
      <c r="TGF18" s="252"/>
      <c r="TGG18" s="252"/>
      <c r="TGH18" s="252"/>
      <c r="TGI18" s="252"/>
      <c r="TGJ18" s="252"/>
      <c r="TGK18" s="252"/>
      <c r="TGL18" s="252"/>
      <c r="TGM18" s="252"/>
      <c r="TGN18" s="252"/>
      <c r="TGO18" s="252"/>
      <c r="TGP18" s="252"/>
      <c r="TGQ18" s="252"/>
      <c r="TGR18" s="252"/>
      <c r="TGS18" s="252"/>
      <c r="TGT18" s="252"/>
      <c r="TGU18" s="252"/>
      <c r="TGV18" s="252"/>
      <c r="TGW18" s="252"/>
      <c r="TGX18" s="252"/>
      <c r="TGY18" s="252"/>
      <c r="TGZ18" s="252"/>
      <c r="THA18" s="252"/>
      <c r="THB18" s="252"/>
      <c r="THC18" s="252"/>
      <c r="THD18" s="252"/>
      <c r="THE18" s="252"/>
      <c r="THF18" s="252"/>
      <c r="THG18" s="252"/>
      <c r="THH18" s="252"/>
      <c r="THI18" s="252"/>
      <c r="THJ18" s="252"/>
      <c r="THK18" s="252"/>
      <c r="THL18" s="252"/>
      <c r="THM18" s="252"/>
      <c r="THN18" s="252"/>
      <c r="THO18" s="252"/>
      <c r="THP18" s="252"/>
      <c r="THQ18" s="252"/>
      <c r="THR18" s="252"/>
      <c r="THS18" s="252"/>
      <c r="THT18" s="252"/>
      <c r="THU18" s="252"/>
      <c r="THV18" s="252"/>
      <c r="THW18" s="252"/>
      <c r="THX18" s="252"/>
      <c r="THY18" s="252"/>
      <c r="THZ18" s="252"/>
      <c r="TIA18" s="252"/>
      <c r="TIB18" s="252"/>
      <c r="TIC18" s="252"/>
      <c r="TID18" s="252"/>
      <c r="TIE18" s="252"/>
      <c r="TIF18" s="252"/>
      <c r="TIG18" s="252"/>
      <c r="TIH18" s="252"/>
      <c r="TII18" s="252"/>
      <c r="TIJ18" s="252"/>
      <c r="TIK18" s="252"/>
      <c r="TIL18" s="252"/>
      <c r="TIM18" s="252"/>
      <c r="TIN18" s="252"/>
      <c r="TIO18" s="252"/>
      <c r="TIP18" s="252"/>
      <c r="TIQ18" s="252"/>
      <c r="TIR18" s="252"/>
      <c r="TIS18" s="252"/>
      <c r="TIT18" s="252"/>
      <c r="TIU18" s="252"/>
      <c r="TIV18" s="252"/>
      <c r="TIW18" s="252"/>
      <c r="TIX18" s="252"/>
      <c r="TIY18" s="252"/>
      <c r="TIZ18" s="252"/>
      <c r="TJA18" s="252"/>
      <c r="TJB18" s="252"/>
      <c r="TJC18" s="252"/>
      <c r="TJD18" s="252"/>
      <c r="TJE18" s="252"/>
      <c r="TJF18" s="252"/>
      <c r="TJG18" s="252"/>
      <c r="TJH18" s="252"/>
      <c r="TJI18" s="252"/>
      <c r="TJJ18" s="252"/>
      <c r="TJK18" s="252"/>
      <c r="TJL18" s="252"/>
      <c r="TJM18" s="252"/>
      <c r="TJN18" s="252"/>
      <c r="TJO18" s="252"/>
      <c r="TJP18" s="252"/>
      <c r="TJQ18" s="252"/>
      <c r="TJR18" s="252"/>
      <c r="TJS18" s="252"/>
      <c r="TJT18" s="252"/>
      <c r="TJU18" s="252"/>
      <c r="TJV18" s="252"/>
      <c r="TJW18" s="252"/>
      <c r="TJX18" s="252"/>
      <c r="TJY18" s="252"/>
      <c r="TJZ18" s="252"/>
      <c r="TKA18" s="252"/>
      <c r="TKB18" s="252"/>
      <c r="TKC18" s="252"/>
      <c r="TKD18" s="252"/>
      <c r="TKE18" s="252"/>
      <c r="TKF18" s="252"/>
      <c r="TKG18" s="252"/>
      <c r="TKH18" s="252"/>
      <c r="TKI18" s="252"/>
      <c r="TKJ18" s="252"/>
      <c r="TKK18" s="252"/>
      <c r="TKL18" s="252"/>
      <c r="TKM18" s="252"/>
      <c r="TKN18" s="252"/>
      <c r="TKO18" s="252"/>
      <c r="TKP18" s="252"/>
      <c r="TKQ18" s="252"/>
      <c r="TKR18" s="252"/>
      <c r="TKS18" s="252"/>
      <c r="TKT18" s="252"/>
      <c r="TKU18" s="252"/>
      <c r="TKV18" s="252"/>
      <c r="TKW18" s="252"/>
      <c r="TKX18" s="252"/>
      <c r="TKY18" s="252"/>
      <c r="TKZ18" s="252"/>
      <c r="TLA18" s="252"/>
      <c r="TLB18" s="252"/>
      <c r="TLC18" s="252"/>
      <c r="TLD18" s="252"/>
      <c r="TLE18" s="252"/>
      <c r="TLF18" s="252"/>
      <c r="TLG18" s="252"/>
      <c r="TLH18" s="252"/>
      <c r="TLI18" s="252"/>
      <c r="TLJ18" s="252"/>
      <c r="TLK18" s="252"/>
      <c r="TLL18" s="252"/>
      <c r="TLM18" s="252"/>
      <c r="TLN18" s="252"/>
      <c r="TLO18" s="252"/>
      <c r="TLP18" s="252"/>
      <c r="TLQ18" s="252"/>
      <c r="TLR18" s="252"/>
      <c r="TLS18" s="252"/>
      <c r="TLT18" s="252"/>
      <c r="TLU18" s="252"/>
      <c r="TLV18" s="252"/>
      <c r="TLW18" s="252"/>
      <c r="TLX18" s="252"/>
      <c r="TLY18" s="252"/>
      <c r="TLZ18" s="252"/>
      <c r="TMA18" s="252"/>
      <c r="TMB18" s="252"/>
      <c r="TMC18" s="252"/>
      <c r="TMD18" s="252"/>
      <c r="TME18" s="252"/>
      <c r="TMF18" s="252"/>
      <c r="TMG18" s="252"/>
      <c r="TMH18" s="252"/>
      <c r="TMI18" s="252"/>
      <c r="TMJ18" s="252"/>
      <c r="TMK18" s="252"/>
      <c r="TML18" s="252"/>
      <c r="TMM18" s="252"/>
      <c r="TMN18" s="252"/>
      <c r="TMO18" s="252"/>
      <c r="TMP18" s="252"/>
      <c r="TMQ18" s="252"/>
      <c r="TMR18" s="252"/>
      <c r="TMS18" s="252"/>
      <c r="TMT18" s="252"/>
      <c r="TMU18" s="252"/>
      <c r="TMV18" s="252"/>
      <c r="TMW18" s="252"/>
      <c r="TMX18" s="252"/>
      <c r="TMY18" s="252"/>
      <c r="TMZ18" s="252"/>
      <c r="TNA18" s="252"/>
      <c r="TNB18" s="252"/>
      <c r="TNC18" s="252"/>
      <c r="TND18" s="252"/>
      <c r="TNE18" s="252"/>
      <c r="TNF18" s="252"/>
      <c r="TNG18" s="252"/>
      <c r="TNH18" s="252"/>
      <c r="TNI18" s="252"/>
      <c r="TNJ18" s="252"/>
      <c r="TNK18" s="252"/>
      <c r="TNL18" s="252"/>
      <c r="TNM18" s="252"/>
      <c r="TNN18" s="252"/>
      <c r="TNO18" s="252"/>
      <c r="TNP18" s="252"/>
      <c r="TNQ18" s="252"/>
      <c r="TNR18" s="252"/>
      <c r="TNS18" s="252"/>
      <c r="TNT18" s="252"/>
      <c r="TNU18" s="252"/>
      <c r="TNV18" s="252"/>
      <c r="TNW18" s="252"/>
      <c r="TNX18" s="252"/>
      <c r="TNY18" s="252"/>
      <c r="TNZ18" s="252"/>
      <c r="TOA18" s="252"/>
      <c r="TOB18" s="252"/>
      <c r="TOC18" s="252"/>
      <c r="TOD18" s="252"/>
      <c r="TOE18" s="252"/>
      <c r="TOF18" s="252"/>
      <c r="TOG18" s="252"/>
      <c r="TOH18" s="252"/>
      <c r="TOI18" s="252"/>
      <c r="TOJ18" s="252"/>
      <c r="TOK18" s="252"/>
      <c r="TOL18" s="252"/>
      <c r="TOM18" s="252"/>
      <c r="TON18" s="252"/>
      <c r="TOO18" s="252"/>
      <c r="TOP18" s="252"/>
      <c r="TOQ18" s="252"/>
      <c r="TOR18" s="252"/>
      <c r="TOS18" s="252"/>
      <c r="TOT18" s="252"/>
      <c r="TOU18" s="252"/>
      <c r="TOV18" s="252"/>
      <c r="TOW18" s="252"/>
      <c r="TOX18" s="252"/>
      <c r="TOY18" s="252"/>
      <c r="TOZ18" s="252"/>
      <c r="TPA18" s="252"/>
      <c r="TPB18" s="252"/>
      <c r="TPC18" s="252"/>
      <c r="TPD18" s="252"/>
      <c r="TPE18" s="252"/>
      <c r="TPF18" s="252"/>
      <c r="TPG18" s="252"/>
      <c r="TPH18" s="252"/>
      <c r="TPI18" s="252"/>
      <c r="TPJ18" s="252"/>
      <c r="TPK18" s="252"/>
      <c r="TPL18" s="252"/>
      <c r="TPM18" s="252"/>
      <c r="TPN18" s="252"/>
      <c r="TPO18" s="252"/>
      <c r="TPP18" s="252"/>
      <c r="TPQ18" s="252"/>
      <c r="TPR18" s="252"/>
      <c r="TPS18" s="252"/>
      <c r="TPT18" s="252"/>
      <c r="TPU18" s="252"/>
      <c r="TPV18" s="252"/>
      <c r="TPW18" s="252"/>
      <c r="TPX18" s="252"/>
      <c r="TPY18" s="252"/>
      <c r="TPZ18" s="252"/>
      <c r="TQA18" s="252"/>
      <c r="TQB18" s="252"/>
      <c r="TQC18" s="252"/>
      <c r="TQD18" s="252"/>
      <c r="TQE18" s="252"/>
      <c r="TQF18" s="252"/>
      <c r="TQG18" s="252"/>
      <c r="TQH18" s="252"/>
      <c r="TQI18" s="252"/>
      <c r="TQJ18" s="252"/>
      <c r="TQK18" s="252"/>
      <c r="TQL18" s="252"/>
      <c r="TQM18" s="252"/>
      <c r="TQN18" s="252"/>
      <c r="TQO18" s="252"/>
      <c r="TQP18" s="252"/>
      <c r="TQQ18" s="252"/>
      <c r="TQR18" s="252"/>
      <c r="TQS18" s="252"/>
      <c r="TQT18" s="252"/>
      <c r="TQU18" s="252"/>
      <c r="TQV18" s="252"/>
      <c r="TQW18" s="252"/>
      <c r="TQX18" s="252"/>
      <c r="TQY18" s="252"/>
      <c r="TQZ18" s="252"/>
      <c r="TRA18" s="252"/>
      <c r="TRB18" s="252"/>
      <c r="TRC18" s="252"/>
      <c r="TRD18" s="252"/>
      <c r="TRE18" s="252"/>
      <c r="TRF18" s="252"/>
      <c r="TRG18" s="252"/>
      <c r="TRH18" s="252"/>
      <c r="TRI18" s="252"/>
      <c r="TRJ18" s="252"/>
      <c r="TRK18" s="252"/>
      <c r="TRL18" s="252"/>
      <c r="TRM18" s="252"/>
      <c r="TRN18" s="252"/>
      <c r="TRO18" s="252"/>
      <c r="TRP18" s="252"/>
      <c r="TRQ18" s="252"/>
      <c r="TRR18" s="252"/>
      <c r="TRS18" s="252"/>
      <c r="TRT18" s="252"/>
      <c r="TRU18" s="252"/>
      <c r="TRV18" s="252"/>
      <c r="TRW18" s="252"/>
      <c r="TRX18" s="252"/>
      <c r="TRY18" s="252"/>
      <c r="TRZ18" s="252"/>
      <c r="TSA18" s="252"/>
      <c r="TSB18" s="252"/>
      <c r="TSC18" s="252"/>
      <c r="TSD18" s="252"/>
      <c r="TSE18" s="252"/>
      <c r="TSF18" s="252"/>
      <c r="TSG18" s="252"/>
      <c r="TSH18" s="252"/>
      <c r="TSI18" s="252"/>
      <c r="TSJ18" s="252"/>
      <c r="TSK18" s="252"/>
      <c r="TSL18" s="252"/>
      <c r="TSM18" s="252"/>
      <c r="TSN18" s="252"/>
      <c r="TSO18" s="252"/>
      <c r="TSP18" s="252"/>
      <c r="TSQ18" s="252"/>
      <c r="TSR18" s="252"/>
      <c r="TSS18" s="252"/>
      <c r="TST18" s="252"/>
      <c r="TSU18" s="252"/>
      <c r="TSV18" s="252"/>
      <c r="TSW18" s="252"/>
      <c r="TSX18" s="252"/>
      <c r="TSY18" s="252"/>
      <c r="TSZ18" s="252"/>
      <c r="TTA18" s="252"/>
      <c r="TTB18" s="252"/>
      <c r="TTC18" s="252"/>
      <c r="TTD18" s="252"/>
      <c r="TTE18" s="252"/>
      <c r="TTF18" s="252"/>
      <c r="TTG18" s="252"/>
      <c r="TTH18" s="252"/>
      <c r="TTI18" s="252"/>
      <c r="TTJ18" s="252"/>
      <c r="TTK18" s="252"/>
      <c r="TTL18" s="252"/>
      <c r="TTM18" s="252"/>
      <c r="TTN18" s="252"/>
      <c r="TTO18" s="252"/>
      <c r="TTP18" s="252"/>
      <c r="TTQ18" s="252"/>
      <c r="TTR18" s="252"/>
      <c r="TTS18" s="252"/>
      <c r="TTT18" s="252"/>
      <c r="TTU18" s="252"/>
      <c r="TTV18" s="252"/>
      <c r="TTW18" s="252"/>
      <c r="TTX18" s="252"/>
      <c r="TTY18" s="252"/>
      <c r="TTZ18" s="252"/>
      <c r="TUA18" s="252"/>
      <c r="TUB18" s="252"/>
      <c r="TUC18" s="252"/>
      <c r="TUD18" s="252"/>
      <c r="TUE18" s="252"/>
      <c r="TUF18" s="252"/>
      <c r="TUG18" s="252"/>
      <c r="TUH18" s="252"/>
      <c r="TUI18" s="252"/>
      <c r="TUJ18" s="252"/>
      <c r="TUK18" s="252"/>
      <c r="TUL18" s="252"/>
      <c r="TUM18" s="252"/>
      <c r="TUN18" s="252"/>
      <c r="TUO18" s="252"/>
      <c r="TUP18" s="252"/>
      <c r="TUQ18" s="252"/>
      <c r="TUR18" s="252"/>
      <c r="TUS18" s="252"/>
      <c r="TUT18" s="252"/>
      <c r="TUU18" s="252"/>
      <c r="TUV18" s="252"/>
      <c r="TUW18" s="252"/>
      <c r="TUX18" s="252"/>
      <c r="TUY18" s="252"/>
      <c r="TUZ18" s="252"/>
      <c r="TVA18" s="252"/>
      <c r="TVB18" s="252"/>
      <c r="TVC18" s="252"/>
      <c r="TVD18" s="252"/>
      <c r="TVE18" s="252"/>
      <c r="TVF18" s="252"/>
      <c r="TVG18" s="252"/>
      <c r="TVH18" s="252"/>
      <c r="TVI18" s="252"/>
      <c r="TVJ18" s="252"/>
      <c r="TVK18" s="252"/>
      <c r="TVL18" s="252"/>
      <c r="TVM18" s="252"/>
      <c r="TVN18" s="252"/>
      <c r="TVO18" s="252"/>
      <c r="TVP18" s="252"/>
      <c r="TVQ18" s="252"/>
      <c r="TVR18" s="252"/>
      <c r="TVS18" s="252"/>
      <c r="TVT18" s="252"/>
      <c r="TVU18" s="252"/>
      <c r="TVV18" s="252"/>
      <c r="TVW18" s="252"/>
      <c r="TVX18" s="252"/>
      <c r="TVY18" s="252"/>
      <c r="TVZ18" s="252"/>
      <c r="TWA18" s="252"/>
      <c r="TWB18" s="252"/>
      <c r="TWC18" s="252"/>
      <c r="TWD18" s="252"/>
      <c r="TWE18" s="252"/>
      <c r="TWF18" s="252"/>
      <c r="TWG18" s="252"/>
      <c r="TWH18" s="252"/>
      <c r="TWI18" s="252"/>
      <c r="TWJ18" s="252"/>
      <c r="TWK18" s="252"/>
      <c r="TWL18" s="252"/>
      <c r="TWM18" s="252"/>
      <c r="TWN18" s="252"/>
      <c r="TWO18" s="252"/>
      <c r="TWP18" s="252"/>
      <c r="TWQ18" s="252"/>
      <c r="TWR18" s="252"/>
      <c r="TWS18" s="252"/>
      <c r="TWT18" s="252"/>
      <c r="TWU18" s="252"/>
      <c r="TWV18" s="252"/>
      <c r="TWW18" s="252"/>
      <c r="TWX18" s="252"/>
      <c r="TWY18" s="252"/>
      <c r="TWZ18" s="252"/>
      <c r="TXA18" s="252"/>
      <c r="TXB18" s="252"/>
      <c r="TXC18" s="252"/>
      <c r="TXD18" s="252"/>
      <c r="TXE18" s="252"/>
      <c r="TXF18" s="252"/>
      <c r="TXG18" s="252"/>
      <c r="TXH18" s="252"/>
      <c r="TXI18" s="252"/>
      <c r="TXJ18" s="252"/>
      <c r="TXK18" s="252"/>
      <c r="TXL18" s="252"/>
      <c r="TXM18" s="252"/>
      <c r="TXN18" s="252"/>
      <c r="TXO18" s="252"/>
      <c r="TXP18" s="252"/>
      <c r="TXQ18" s="252"/>
      <c r="TXR18" s="252"/>
      <c r="TXS18" s="252"/>
      <c r="TXT18" s="252"/>
      <c r="TXU18" s="252"/>
      <c r="TXV18" s="252"/>
      <c r="TXW18" s="252"/>
      <c r="TXX18" s="252"/>
      <c r="TXY18" s="252"/>
      <c r="TXZ18" s="252"/>
      <c r="TYA18" s="252"/>
      <c r="TYB18" s="252"/>
      <c r="TYC18" s="252"/>
      <c r="TYD18" s="252"/>
      <c r="TYE18" s="252"/>
      <c r="TYF18" s="252"/>
      <c r="TYG18" s="252"/>
      <c r="TYH18" s="252"/>
      <c r="TYI18" s="252"/>
      <c r="TYJ18" s="252"/>
      <c r="TYK18" s="252"/>
      <c r="TYL18" s="252"/>
      <c r="TYM18" s="252"/>
      <c r="TYN18" s="252"/>
      <c r="TYO18" s="252"/>
      <c r="TYP18" s="252"/>
      <c r="TYQ18" s="252"/>
      <c r="TYR18" s="252"/>
      <c r="TYS18" s="252"/>
      <c r="TYT18" s="252"/>
      <c r="TYU18" s="252"/>
      <c r="TYV18" s="252"/>
      <c r="TYW18" s="252"/>
      <c r="TYX18" s="252"/>
      <c r="TYY18" s="252"/>
      <c r="TYZ18" s="252"/>
      <c r="TZA18" s="252"/>
      <c r="TZB18" s="252"/>
      <c r="TZC18" s="252"/>
      <c r="TZD18" s="252"/>
      <c r="TZE18" s="252"/>
      <c r="TZF18" s="252"/>
      <c r="TZG18" s="252"/>
      <c r="TZH18" s="252"/>
      <c r="TZI18" s="252"/>
      <c r="TZJ18" s="252"/>
      <c r="TZK18" s="252"/>
      <c r="TZL18" s="252"/>
      <c r="TZM18" s="252"/>
      <c r="TZN18" s="252"/>
      <c r="TZO18" s="252"/>
      <c r="TZP18" s="252"/>
      <c r="TZQ18" s="252"/>
      <c r="TZR18" s="252"/>
      <c r="TZS18" s="252"/>
      <c r="TZT18" s="252"/>
      <c r="TZU18" s="252"/>
      <c r="TZV18" s="252"/>
      <c r="TZW18" s="252"/>
      <c r="TZX18" s="252"/>
      <c r="TZY18" s="252"/>
      <c r="TZZ18" s="252"/>
      <c r="UAA18" s="252"/>
      <c r="UAB18" s="252"/>
      <c r="UAC18" s="252"/>
      <c r="UAD18" s="252"/>
      <c r="UAE18" s="252"/>
      <c r="UAF18" s="252"/>
      <c r="UAG18" s="252"/>
      <c r="UAH18" s="252"/>
      <c r="UAI18" s="252"/>
      <c r="UAJ18" s="252"/>
      <c r="UAK18" s="252"/>
      <c r="UAL18" s="252"/>
      <c r="UAM18" s="252"/>
      <c r="UAN18" s="252"/>
      <c r="UAO18" s="252"/>
      <c r="UAP18" s="252"/>
      <c r="UAQ18" s="252"/>
      <c r="UAR18" s="252"/>
      <c r="UAS18" s="252"/>
      <c r="UAT18" s="252"/>
      <c r="UAU18" s="252"/>
      <c r="UAV18" s="252"/>
      <c r="UAW18" s="252"/>
      <c r="UAX18" s="252"/>
      <c r="UAY18" s="252"/>
      <c r="UAZ18" s="252"/>
      <c r="UBA18" s="252"/>
      <c r="UBB18" s="252"/>
      <c r="UBC18" s="252"/>
      <c r="UBD18" s="252"/>
      <c r="UBE18" s="252"/>
      <c r="UBF18" s="252"/>
      <c r="UBG18" s="252"/>
      <c r="UBH18" s="252"/>
      <c r="UBI18" s="252"/>
      <c r="UBJ18" s="252"/>
      <c r="UBK18" s="252"/>
      <c r="UBL18" s="252"/>
      <c r="UBM18" s="252"/>
      <c r="UBN18" s="252"/>
      <c r="UBO18" s="252"/>
      <c r="UBP18" s="252"/>
      <c r="UBQ18" s="252"/>
      <c r="UBR18" s="252"/>
      <c r="UBS18" s="252"/>
      <c r="UBT18" s="252"/>
      <c r="UBU18" s="252"/>
      <c r="UBV18" s="252"/>
      <c r="UBW18" s="252"/>
      <c r="UBX18" s="252"/>
      <c r="UBY18" s="252"/>
      <c r="UBZ18" s="252"/>
      <c r="UCA18" s="252"/>
      <c r="UCB18" s="252"/>
      <c r="UCC18" s="252"/>
      <c r="UCD18" s="252"/>
      <c r="UCE18" s="252"/>
      <c r="UCF18" s="252"/>
      <c r="UCG18" s="252"/>
      <c r="UCH18" s="252"/>
      <c r="UCI18" s="252"/>
      <c r="UCJ18" s="252"/>
      <c r="UCK18" s="252"/>
      <c r="UCL18" s="252"/>
      <c r="UCM18" s="252"/>
      <c r="UCN18" s="252"/>
      <c r="UCO18" s="252"/>
      <c r="UCP18" s="252"/>
      <c r="UCQ18" s="252"/>
      <c r="UCR18" s="252"/>
      <c r="UCS18" s="252"/>
      <c r="UCT18" s="252"/>
      <c r="UCU18" s="252"/>
      <c r="UCV18" s="252"/>
      <c r="UCW18" s="252"/>
      <c r="UCX18" s="252"/>
      <c r="UCY18" s="252"/>
      <c r="UCZ18" s="252"/>
      <c r="UDA18" s="252"/>
      <c r="UDB18" s="252"/>
      <c r="UDC18" s="252"/>
      <c r="UDD18" s="252"/>
      <c r="UDE18" s="252"/>
      <c r="UDF18" s="252"/>
      <c r="UDG18" s="252"/>
      <c r="UDH18" s="252"/>
      <c r="UDI18" s="252"/>
      <c r="UDJ18" s="252"/>
      <c r="UDK18" s="252"/>
      <c r="UDL18" s="252"/>
      <c r="UDM18" s="252"/>
      <c r="UDN18" s="252"/>
      <c r="UDO18" s="252"/>
      <c r="UDP18" s="252"/>
      <c r="UDQ18" s="252"/>
      <c r="UDR18" s="252"/>
      <c r="UDS18" s="252"/>
      <c r="UDT18" s="252"/>
      <c r="UDU18" s="252"/>
      <c r="UDV18" s="252"/>
      <c r="UDW18" s="252"/>
      <c r="UDX18" s="252"/>
      <c r="UDY18" s="252"/>
      <c r="UDZ18" s="252"/>
      <c r="UEA18" s="252"/>
      <c r="UEB18" s="252"/>
      <c r="UEC18" s="252"/>
      <c r="UED18" s="252"/>
      <c r="UEE18" s="252"/>
      <c r="UEF18" s="252"/>
      <c r="UEG18" s="252"/>
      <c r="UEH18" s="252"/>
      <c r="UEI18" s="252"/>
      <c r="UEJ18" s="252"/>
      <c r="UEK18" s="252"/>
      <c r="UEL18" s="252"/>
      <c r="UEM18" s="252"/>
      <c r="UEN18" s="252"/>
      <c r="UEO18" s="252"/>
      <c r="UEP18" s="252"/>
      <c r="UEQ18" s="252"/>
      <c r="UER18" s="252"/>
      <c r="UES18" s="252"/>
      <c r="UET18" s="252"/>
      <c r="UEU18" s="252"/>
      <c r="UEV18" s="252"/>
      <c r="UEW18" s="252"/>
      <c r="UEX18" s="252"/>
      <c r="UEY18" s="252"/>
      <c r="UEZ18" s="252"/>
      <c r="UFA18" s="252"/>
      <c r="UFB18" s="252"/>
      <c r="UFC18" s="252"/>
      <c r="UFD18" s="252"/>
      <c r="UFE18" s="252"/>
      <c r="UFF18" s="252"/>
      <c r="UFG18" s="252"/>
      <c r="UFH18" s="252"/>
      <c r="UFI18" s="252"/>
      <c r="UFJ18" s="252"/>
      <c r="UFK18" s="252"/>
      <c r="UFL18" s="252"/>
      <c r="UFM18" s="252"/>
      <c r="UFN18" s="252"/>
      <c r="UFO18" s="252"/>
      <c r="UFP18" s="252"/>
      <c r="UFQ18" s="252"/>
      <c r="UFR18" s="252"/>
      <c r="UFS18" s="252"/>
      <c r="UFT18" s="252"/>
      <c r="UFU18" s="252"/>
      <c r="UFV18" s="252"/>
      <c r="UFW18" s="252"/>
      <c r="UFX18" s="252"/>
      <c r="UFY18" s="252"/>
      <c r="UFZ18" s="252"/>
      <c r="UGA18" s="252"/>
      <c r="UGB18" s="252"/>
      <c r="UGC18" s="252"/>
      <c r="UGD18" s="252"/>
      <c r="UGE18" s="252"/>
      <c r="UGF18" s="252"/>
      <c r="UGG18" s="252"/>
      <c r="UGH18" s="252"/>
      <c r="UGI18" s="252"/>
      <c r="UGJ18" s="252"/>
      <c r="UGK18" s="252"/>
      <c r="UGL18" s="252"/>
      <c r="UGM18" s="252"/>
      <c r="UGN18" s="252"/>
      <c r="UGO18" s="252"/>
      <c r="UGP18" s="252"/>
      <c r="UGQ18" s="252"/>
      <c r="UGR18" s="252"/>
      <c r="UGS18" s="252"/>
      <c r="UGT18" s="252"/>
      <c r="UGU18" s="252"/>
      <c r="UGV18" s="252"/>
      <c r="UGW18" s="252"/>
      <c r="UGX18" s="252"/>
      <c r="UGY18" s="252"/>
      <c r="UGZ18" s="252"/>
      <c r="UHA18" s="252"/>
      <c r="UHB18" s="252"/>
      <c r="UHC18" s="252"/>
      <c r="UHD18" s="252"/>
      <c r="UHE18" s="252"/>
      <c r="UHF18" s="252"/>
      <c r="UHG18" s="252"/>
      <c r="UHH18" s="252"/>
      <c r="UHI18" s="252"/>
      <c r="UHJ18" s="252"/>
      <c r="UHK18" s="252"/>
      <c r="UHL18" s="252"/>
      <c r="UHM18" s="252"/>
      <c r="UHN18" s="252"/>
      <c r="UHO18" s="252"/>
      <c r="UHP18" s="252"/>
      <c r="UHQ18" s="252"/>
      <c r="UHR18" s="252"/>
      <c r="UHS18" s="252"/>
      <c r="UHT18" s="252"/>
      <c r="UHU18" s="252"/>
      <c r="UHV18" s="252"/>
      <c r="UHW18" s="252"/>
      <c r="UHX18" s="252"/>
      <c r="UHY18" s="252"/>
      <c r="UHZ18" s="252"/>
      <c r="UIA18" s="252"/>
      <c r="UIB18" s="252"/>
      <c r="UIC18" s="252"/>
      <c r="UID18" s="252"/>
      <c r="UIE18" s="252"/>
      <c r="UIF18" s="252"/>
      <c r="UIG18" s="252"/>
      <c r="UIH18" s="252"/>
      <c r="UII18" s="252"/>
      <c r="UIJ18" s="252"/>
      <c r="UIK18" s="252"/>
      <c r="UIL18" s="252"/>
      <c r="UIM18" s="252"/>
      <c r="UIN18" s="252"/>
      <c r="UIO18" s="252"/>
      <c r="UIP18" s="252"/>
      <c r="UIQ18" s="252"/>
      <c r="UIR18" s="252"/>
      <c r="UIS18" s="252"/>
      <c r="UIT18" s="252"/>
      <c r="UIU18" s="252"/>
      <c r="UIV18" s="252"/>
      <c r="UIW18" s="252"/>
      <c r="UIX18" s="252"/>
      <c r="UIY18" s="252"/>
      <c r="UIZ18" s="252"/>
      <c r="UJA18" s="252"/>
      <c r="UJB18" s="252"/>
      <c r="UJC18" s="252"/>
      <c r="UJD18" s="252"/>
      <c r="UJE18" s="252"/>
      <c r="UJF18" s="252"/>
      <c r="UJG18" s="252"/>
      <c r="UJH18" s="252"/>
      <c r="UJI18" s="252"/>
      <c r="UJJ18" s="252"/>
      <c r="UJK18" s="252"/>
      <c r="UJL18" s="252"/>
      <c r="UJM18" s="252"/>
      <c r="UJN18" s="252"/>
      <c r="UJO18" s="252"/>
      <c r="UJP18" s="252"/>
      <c r="UJQ18" s="252"/>
      <c r="UJR18" s="252"/>
      <c r="UJS18" s="252"/>
      <c r="UJT18" s="252"/>
      <c r="UJU18" s="252"/>
      <c r="UJV18" s="252"/>
      <c r="UJW18" s="252"/>
      <c r="UJX18" s="252"/>
      <c r="UJY18" s="252"/>
      <c r="UJZ18" s="252"/>
      <c r="UKA18" s="252"/>
      <c r="UKB18" s="252"/>
      <c r="UKC18" s="252"/>
      <c r="UKD18" s="252"/>
      <c r="UKE18" s="252"/>
      <c r="UKF18" s="252"/>
      <c r="UKG18" s="252"/>
      <c r="UKH18" s="252"/>
      <c r="UKI18" s="252"/>
      <c r="UKJ18" s="252"/>
      <c r="UKK18" s="252"/>
      <c r="UKL18" s="252"/>
      <c r="UKM18" s="252"/>
      <c r="UKN18" s="252"/>
      <c r="UKO18" s="252"/>
      <c r="UKP18" s="252"/>
      <c r="UKQ18" s="252"/>
      <c r="UKR18" s="252"/>
      <c r="UKS18" s="252"/>
      <c r="UKT18" s="252"/>
      <c r="UKU18" s="252"/>
      <c r="UKV18" s="252"/>
      <c r="UKW18" s="252"/>
      <c r="UKX18" s="252"/>
      <c r="UKY18" s="252"/>
      <c r="UKZ18" s="252"/>
      <c r="ULA18" s="252"/>
      <c r="ULB18" s="252"/>
      <c r="ULC18" s="252"/>
      <c r="ULD18" s="252"/>
      <c r="ULE18" s="252"/>
      <c r="ULF18" s="252"/>
      <c r="ULG18" s="252"/>
      <c r="ULH18" s="252"/>
      <c r="ULI18" s="252"/>
      <c r="ULJ18" s="252"/>
      <c r="ULK18" s="252"/>
      <c r="ULL18" s="252"/>
      <c r="ULM18" s="252"/>
      <c r="ULN18" s="252"/>
      <c r="ULO18" s="252"/>
      <c r="ULP18" s="252"/>
      <c r="ULQ18" s="252"/>
      <c r="ULR18" s="252"/>
      <c r="ULS18" s="252"/>
      <c r="ULT18" s="252"/>
      <c r="ULU18" s="252"/>
      <c r="ULV18" s="252"/>
      <c r="ULW18" s="252"/>
      <c r="ULX18" s="252"/>
      <c r="ULY18" s="252"/>
      <c r="ULZ18" s="252"/>
      <c r="UMA18" s="252"/>
      <c r="UMB18" s="252"/>
      <c r="UMC18" s="252"/>
      <c r="UMD18" s="252"/>
      <c r="UME18" s="252"/>
      <c r="UMF18" s="252"/>
      <c r="UMG18" s="252"/>
      <c r="UMH18" s="252"/>
      <c r="UMI18" s="252"/>
      <c r="UMJ18" s="252"/>
      <c r="UMK18" s="252"/>
      <c r="UML18" s="252"/>
      <c r="UMM18" s="252"/>
      <c r="UMN18" s="252"/>
      <c r="UMO18" s="252"/>
      <c r="UMP18" s="252"/>
      <c r="UMQ18" s="252"/>
      <c r="UMR18" s="252"/>
      <c r="UMS18" s="252"/>
      <c r="UMT18" s="252"/>
      <c r="UMU18" s="252"/>
      <c r="UMV18" s="252"/>
      <c r="UMW18" s="252"/>
      <c r="UMX18" s="252"/>
      <c r="UMY18" s="252"/>
      <c r="UMZ18" s="252"/>
      <c r="UNA18" s="252"/>
      <c r="UNB18" s="252"/>
      <c r="UNC18" s="252"/>
      <c r="UND18" s="252"/>
      <c r="UNE18" s="252"/>
      <c r="UNF18" s="252"/>
      <c r="UNG18" s="252"/>
      <c r="UNH18" s="252"/>
      <c r="UNI18" s="252"/>
      <c r="UNJ18" s="252"/>
      <c r="UNK18" s="252"/>
      <c r="UNL18" s="252"/>
      <c r="UNM18" s="252"/>
      <c r="UNN18" s="252"/>
      <c r="UNO18" s="252"/>
      <c r="UNP18" s="252"/>
      <c r="UNQ18" s="252"/>
      <c r="UNR18" s="252"/>
      <c r="UNS18" s="252"/>
      <c r="UNT18" s="252"/>
      <c r="UNU18" s="252"/>
      <c r="UNV18" s="252"/>
      <c r="UNW18" s="252"/>
      <c r="UNX18" s="252"/>
      <c r="UNY18" s="252"/>
      <c r="UNZ18" s="252"/>
      <c r="UOA18" s="252"/>
      <c r="UOB18" s="252"/>
      <c r="UOC18" s="252"/>
      <c r="UOD18" s="252"/>
      <c r="UOE18" s="252"/>
      <c r="UOF18" s="252"/>
      <c r="UOG18" s="252"/>
      <c r="UOH18" s="252"/>
      <c r="UOI18" s="252"/>
      <c r="UOJ18" s="252"/>
      <c r="UOK18" s="252"/>
      <c r="UOL18" s="252"/>
      <c r="UOM18" s="252"/>
      <c r="UON18" s="252"/>
      <c r="UOO18" s="252"/>
      <c r="UOP18" s="252"/>
      <c r="UOQ18" s="252"/>
      <c r="UOR18" s="252"/>
      <c r="UOS18" s="252"/>
      <c r="UOT18" s="252"/>
      <c r="UOU18" s="252"/>
      <c r="UOV18" s="252"/>
      <c r="UOW18" s="252"/>
      <c r="UOX18" s="252"/>
      <c r="UOY18" s="252"/>
      <c r="UOZ18" s="252"/>
      <c r="UPA18" s="252"/>
      <c r="UPB18" s="252"/>
      <c r="UPC18" s="252"/>
      <c r="UPD18" s="252"/>
      <c r="UPE18" s="252"/>
      <c r="UPF18" s="252"/>
      <c r="UPG18" s="252"/>
      <c r="UPH18" s="252"/>
      <c r="UPI18" s="252"/>
      <c r="UPJ18" s="252"/>
      <c r="UPK18" s="252"/>
      <c r="UPL18" s="252"/>
      <c r="UPM18" s="252"/>
      <c r="UPN18" s="252"/>
      <c r="UPO18" s="252"/>
      <c r="UPP18" s="252"/>
      <c r="UPQ18" s="252"/>
      <c r="UPR18" s="252"/>
      <c r="UPS18" s="252"/>
      <c r="UPT18" s="252"/>
      <c r="UPU18" s="252"/>
      <c r="UPV18" s="252"/>
      <c r="UPW18" s="252"/>
      <c r="UPX18" s="252"/>
      <c r="UPY18" s="252"/>
      <c r="UPZ18" s="252"/>
      <c r="UQA18" s="252"/>
      <c r="UQB18" s="252"/>
      <c r="UQC18" s="252"/>
      <c r="UQD18" s="252"/>
      <c r="UQE18" s="252"/>
      <c r="UQF18" s="252"/>
      <c r="UQG18" s="252"/>
      <c r="UQH18" s="252"/>
      <c r="UQI18" s="252"/>
      <c r="UQJ18" s="252"/>
      <c r="UQK18" s="252"/>
      <c r="UQL18" s="252"/>
      <c r="UQM18" s="252"/>
      <c r="UQN18" s="252"/>
      <c r="UQO18" s="252"/>
      <c r="UQP18" s="252"/>
      <c r="UQQ18" s="252"/>
      <c r="UQR18" s="252"/>
      <c r="UQS18" s="252"/>
      <c r="UQT18" s="252"/>
      <c r="UQU18" s="252"/>
      <c r="UQV18" s="252"/>
      <c r="UQW18" s="252"/>
      <c r="UQX18" s="252"/>
      <c r="UQY18" s="252"/>
      <c r="UQZ18" s="252"/>
      <c r="URA18" s="252"/>
      <c r="URB18" s="252"/>
      <c r="URC18" s="252"/>
      <c r="URD18" s="252"/>
      <c r="URE18" s="252"/>
      <c r="URF18" s="252"/>
      <c r="URG18" s="252"/>
      <c r="URH18" s="252"/>
      <c r="URI18" s="252"/>
      <c r="URJ18" s="252"/>
      <c r="URK18" s="252"/>
      <c r="URL18" s="252"/>
      <c r="URM18" s="252"/>
      <c r="URN18" s="252"/>
      <c r="URO18" s="252"/>
      <c r="URP18" s="252"/>
      <c r="URQ18" s="252"/>
      <c r="URR18" s="252"/>
      <c r="URS18" s="252"/>
      <c r="URT18" s="252"/>
      <c r="URU18" s="252"/>
      <c r="URV18" s="252"/>
      <c r="URW18" s="252"/>
      <c r="URX18" s="252"/>
      <c r="URY18" s="252"/>
      <c r="URZ18" s="252"/>
      <c r="USA18" s="252"/>
      <c r="USB18" s="252"/>
      <c r="USC18" s="252"/>
      <c r="USD18" s="252"/>
      <c r="USE18" s="252"/>
      <c r="USF18" s="252"/>
      <c r="USG18" s="252"/>
      <c r="USH18" s="252"/>
      <c r="USI18" s="252"/>
      <c r="USJ18" s="252"/>
      <c r="USK18" s="252"/>
      <c r="USL18" s="252"/>
      <c r="USM18" s="252"/>
      <c r="USN18" s="252"/>
      <c r="USO18" s="252"/>
      <c r="USP18" s="252"/>
      <c r="USQ18" s="252"/>
      <c r="USR18" s="252"/>
      <c r="USS18" s="252"/>
      <c r="UST18" s="252"/>
      <c r="USU18" s="252"/>
      <c r="USV18" s="252"/>
      <c r="USW18" s="252"/>
      <c r="USX18" s="252"/>
      <c r="USY18" s="252"/>
      <c r="USZ18" s="252"/>
      <c r="UTA18" s="252"/>
      <c r="UTB18" s="252"/>
      <c r="UTC18" s="252"/>
      <c r="UTD18" s="252"/>
      <c r="UTE18" s="252"/>
      <c r="UTF18" s="252"/>
      <c r="UTG18" s="252"/>
      <c r="UTH18" s="252"/>
      <c r="UTI18" s="252"/>
      <c r="UTJ18" s="252"/>
      <c r="UTK18" s="252"/>
      <c r="UTL18" s="252"/>
      <c r="UTM18" s="252"/>
      <c r="UTN18" s="252"/>
      <c r="UTO18" s="252"/>
      <c r="UTP18" s="252"/>
      <c r="UTQ18" s="252"/>
      <c r="UTR18" s="252"/>
      <c r="UTS18" s="252"/>
      <c r="UTT18" s="252"/>
      <c r="UTU18" s="252"/>
      <c r="UTV18" s="252"/>
      <c r="UTW18" s="252"/>
      <c r="UTX18" s="252"/>
      <c r="UTY18" s="252"/>
      <c r="UTZ18" s="252"/>
      <c r="UUA18" s="252"/>
      <c r="UUB18" s="252"/>
      <c r="UUC18" s="252"/>
      <c r="UUD18" s="252"/>
      <c r="UUE18" s="252"/>
      <c r="UUF18" s="252"/>
      <c r="UUG18" s="252"/>
      <c r="UUH18" s="252"/>
      <c r="UUI18" s="252"/>
      <c r="UUJ18" s="252"/>
      <c r="UUK18" s="252"/>
      <c r="UUL18" s="252"/>
      <c r="UUM18" s="252"/>
      <c r="UUN18" s="252"/>
      <c r="UUO18" s="252"/>
      <c r="UUP18" s="252"/>
      <c r="UUQ18" s="252"/>
      <c r="UUR18" s="252"/>
      <c r="UUS18" s="252"/>
      <c r="UUT18" s="252"/>
      <c r="UUU18" s="252"/>
      <c r="UUV18" s="252"/>
      <c r="UUW18" s="252"/>
      <c r="UUX18" s="252"/>
      <c r="UUY18" s="252"/>
      <c r="UUZ18" s="252"/>
      <c r="UVA18" s="252"/>
      <c r="UVB18" s="252"/>
      <c r="UVC18" s="252"/>
      <c r="UVD18" s="252"/>
      <c r="UVE18" s="252"/>
      <c r="UVF18" s="252"/>
      <c r="UVG18" s="252"/>
      <c r="UVH18" s="252"/>
      <c r="UVI18" s="252"/>
      <c r="UVJ18" s="252"/>
      <c r="UVK18" s="252"/>
      <c r="UVL18" s="252"/>
      <c r="UVM18" s="252"/>
      <c r="UVN18" s="252"/>
      <c r="UVO18" s="252"/>
      <c r="UVP18" s="252"/>
      <c r="UVQ18" s="252"/>
      <c r="UVR18" s="252"/>
      <c r="UVS18" s="252"/>
      <c r="UVT18" s="252"/>
      <c r="UVU18" s="252"/>
      <c r="UVV18" s="252"/>
      <c r="UVW18" s="252"/>
      <c r="UVX18" s="252"/>
      <c r="UVY18" s="252"/>
      <c r="UVZ18" s="252"/>
      <c r="UWA18" s="252"/>
      <c r="UWB18" s="252"/>
      <c r="UWC18" s="252"/>
      <c r="UWD18" s="252"/>
      <c r="UWE18" s="252"/>
      <c r="UWF18" s="252"/>
      <c r="UWG18" s="252"/>
      <c r="UWH18" s="252"/>
      <c r="UWI18" s="252"/>
      <c r="UWJ18" s="252"/>
      <c r="UWK18" s="252"/>
      <c r="UWL18" s="252"/>
      <c r="UWM18" s="252"/>
      <c r="UWN18" s="252"/>
      <c r="UWO18" s="252"/>
      <c r="UWP18" s="252"/>
      <c r="UWQ18" s="252"/>
      <c r="UWR18" s="252"/>
      <c r="UWS18" s="252"/>
      <c r="UWT18" s="252"/>
      <c r="UWU18" s="252"/>
      <c r="UWV18" s="252"/>
      <c r="UWW18" s="252"/>
      <c r="UWX18" s="252"/>
      <c r="UWY18" s="252"/>
      <c r="UWZ18" s="252"/>
      <c r="UXA18" s="252"/>
      <c r="UXB18" s="252"/>
      <c r="UXC18" s="252"/>
      <c r="UXD18" s="252"/>
      <c r="UXE18" s="252"/>
      <c r="UXF18" s="252"/>
      <c r="UXG18" s="252"/>
      <c r="UXH18" s="252"/>
      <c r="UXI18" s="252"/>
      <c r="UXJ18" s="252"/>
      <c r="UXK18" s="252"/>
      <c r="UXL18" s="252"/>
      <c r="UXM18" s="252"/>
      <c r="UXN18" s="252"/>
      <c r="UXO18" s="252"/>
      <c r="UXP18" s="252"/>
      <c r="UXQ18" s="252"/>
      <c r="UXR18" s="252"/>
      <c r="UXS18" s="252"/>
      <c r="UXT18" s="252"/>
      <c r="UXU18" s="252"/>
      <c r="UXV18" s="252"/>
      <c r="UXW18" s="252"/>
      <c r="UXX18" s="252"/>
      <c r="UXY18" s="252"/>
      <c r="UXZ18" s="252"/>
      <c r="UYA18" s="252"/>
      <c r="UYB18" s="252"/>
      <c r="UYC18" s="252"/>
      <c r="UYD18" s="252"/>
      <c r="UYE18" s="252"/>
      <c r="UYF18" s="252"/>
      <c r="UYG18" s="252"/>
      <c r="UYH18" s="252"/>
      <c r="UYI18" s="252"/>
      <c r="UYJ18" s="252"/>
      <c r="UYK18" s="252"/>
      <c r="UYL18" s="252"/>
      <c r="UYM18" s="252"/>
      <c r="UYN18" s="252"/>
      <c r="UYO18" s="252"/>
      <c r="UYP18" s="252"/>
      <c r="UYQ18" s="252"/>
      <c r="UYR18" s="252"/>
      <c r="UYS18" s="252"/>
      <c r="UYT18" s="252"/>
      <c r="UYU18" s="252"/>
      <c r="UYV18" s="252"/>
      <c r="UYW18" s="252"/>
      <c r="UYX18" s="252"/>
      <c r="UYY18" s="252"/>
      <c r="UYZ18" s="252"/>
      <c r="UZA18" s="252"/>
      <c r="UZB18" s="252"/>
      <c r="UZC18" s="252"/>
      <c r="UZD18" s="252"/>
      <c r="UZE18" s="252"/>
      <c r="UZF18" s="252"/>
      <c r="UZG18" s="252"/>
      <c r="UZH18" s="252"/>
      <c r="UZI18" s="252"/>
      <c r="UZJ18" s="252"/>
      <c r="UZK18" s="252"/>
      <c r="UZL18" s="252"/>
      <c r="UZM18" s="252"/>
      <c r="UZN18" s="252"/>
      <c r="UZO18" s="252"/>
      <c r="UZP18" s="252"/>
      <c r="UZQ18" s="252"/>
      <c r="UZR18" s="252"/>
      <c r="UZS18" s="252"/>
      <c r="UZT18" s="252"/>
      <c r="UZU18" s="252"/>
      <c r="UZV18" s="252"/>
      <c r="UZW18" s="252"/>
      <c r="UZX18" s="252"/>
      <c r="UZY18" s="252"/>
      <c r="UZZ18" s="252"/>
      <c r="VAA18" s="252"/>
      <c r="VAB18" s="252"/>
      <c r="VAC18" s="252"/>
      <c r="VAD18" s="252"/>
      <c r="VAE18" s="252"/>
      <c r="VAF18" s="252"/>
      <c r="VAG18" s="252"/>
      <c r="VAH18" s="252"/>
      <c r="VAI18" s="252"/>
      <c r="VAJ18" s="252"/>
      <c r="VAK18" s="252"/>
      <c r="VAL18" s="252"/>
      <c r="VAM18" s="252"/>
      <c r="VAN18" s="252"/>
      <c r="VAO18" s="252"/>
      <c r="VAP18" s="252"/>
      <c r="VAQ18" s="252"/>
      <c r="VAR18" s="252"/>
      <c r="VAS18" s="252"/>
      <c r="VAT18" s="252"/>
      <c r="VAU18" s="252"/>
      <c r="VAV18" s="252"/>
      <c r="VAW18" s="252"/>
      <c r="VAX18" s="252"/>
      <c r="VAY18" s="252"/>
      <c r="VAZ18" s="252"/>
      <c r="VBA18" s="252"/>
      <c r="VBB18" s="252"/>
      <c r="VBC18" s="252"/>
      <c r="VBD18" s="252"/>
      <c r="VBE18" s="252"/>
      <c r="VBF18" s="252"/>
      <c r="VBG18" s="252"/>
      <c r="VBH18" s="252"/>
      <c r="VBI18" s="252"/>
      <c r="VBJ18" s="252"/>
      <c r="VBK18" s="252"/>
      <c r="VBL18" s="252"/>
      <c r="VBM18" s="252"/>
      <c r="VBN18" s="252"/>
      <c r="VBO18" s="252"/>
      <c r="VBP18" s="252"/>
      <c r="VBQ18" s="252"/>
      <c r="VBR18" s="252"/>
      <c r="VBS18" s="252"/>
      <c r="VBT18" s="252"/>
      <c r="VBU18" s="252"/>
      <c r="VBV18" s="252"/>
      <c r="VBW18" s="252"/>
      <c r="VBX18" s="252"/>
      <c r="VBY18" s="252"/>
      <c r="VBZ18" s="252"/>
      <c r="VCA18" s="252"/>
      <c r="VCB18" s="252"/>
      <c r="VCC18" s="252"/>
      <c r="VCD18" s="252"/>
      <c r="VCE18" s="252"/>
      <c r="VCF18" s="252"/>
      <c r="VCG18" s="252"/>
      <c r="VCH18" s="252"/>
      <c r="VCI18" s="252"/>
      <c r="VCJ18" s="252"/>
      <c r="VCK18" s="252"/>
      <c r="VCL18" s="252"/>
      <c r="VCM18" s="252"/>
      <c r="VCN18" s="252"/>
      <c r="VCO18" s="252"/>
      <c r="VCP18" s="252"/>
      <c r="VCQ18" s="252"/>
      <c r="VCR18" s="252"/>
      <c r="VCS18" s="252"/>
      <c r="VCT18" s="252"/>
      <c r="VCU18" s="252"/>
      <c r="VCV18" s="252"/>
      <c r="VCW18" s="252"/>
      <c r="VCX18" s="252"/>
      <c r="VCY18" s="252"/>
      <c r="VCZ18" s="252"/>
      <c r="VDA18" s="252"/>
      <c r="VDB18" s="252"/>
      <c r="VDC18" s="252"/>
      <c r="VDD18" s="252"/>
      <c r="VDE18" s="252"/>
      <c r="VDF18" s="252"/>
      <c r="VDG18" s="252"/>
      <c r="VDH18" s="252"/>
      <c r="VDI18" s="252"/>
      <c r="VDJ18" s="252"/>
      <c r="VDK18" s="252"/>
      <c r="VDL18" s="252"/>
      <c r="VDM18" s="252"/>
      <c r="VDN18" s="252"/>
      <c r="VDO18" s="252"/>
      <c r="VDP18" s="252"/>
      <c r="VDQ18" s="252"/>
      <c r="VDR18" s="252"/>
      <c r="VDS18" s="252"/>
      <c r="VDT18" s="252"/>
      <c r="VDU18" s="252"/>
      <c r="VDV18" s="252"/>
      <c r="VDW18" s="252"/>
      <c r="VDX18" s="252"/>
      <c r="VDY18" s="252"/>
      <c r="VDZ18" s="252"/>
      <c r="VEA18" s="252"/>
      <c r="VEB18" s="252"/>
      <c r="VEC18" s="252"/>
      <c r="VED18" s="252"/>
      <c r="VEE18" s="252"/>
      <c r="VEF18" s="252"/>
      <c r="VEG18" s="252"/>
      <c r="VEH18" s="252"/>
      <c r="VEI18" s="252"/>
      <c r="VEJ18" s="252"/>
      <c r="VEK18" s="252"/>
      <c r="VEL18" s="252"/>
      <c r="VEM18" s="252"/>
      <c r="VEN18" s="252"/>
      <c r="VEO18" s="252"/>
      <c r="VEP18" s="252"/>
      <c r="VEQ18" s="252"/>
      <c r="VER18" s="252"/>
      <c r="VES18" s="252"/>
      <c r="VET18" s="252"/>
      <c r="VEU18" s="252"/>
      <c r="VEV18" s="252"/>
      <c r="VEW18" s="252"/>
      <c r="VEX18" s="252"/>
      <c r="VEY18" s="252"/>
      <c r="VEZ18" s="252"/>
      <c r="VFA18" s="252"/>
      <c r="VFB18" s="252"/>
      <c r="VFC18" s="252"/>
      <c r="VFD18" s="252"/>
      <c r="VFE18" s="252"/>
      <c r="VFF18" s="252"/>
      <c r="VFG18" s="252"/>
      <c r="VFH18" s="252"/>
      <c r="VFI18" s="252"/>
      <c r="VFJ18" s="252"/>
      <c r="VFK18" s="252"/>
      <c r="VFL18" s="252"/>
      <c r="VFM18" s="252"/>
      <c r="VFN18" s="252"/>
      <c r="VFO18" s="252"/>
      <c r="VFP18" s="252"/>
      <c r="VFQ18" s="252"/>
      <c r="VFR18" s="252"/>
      <c r="VFS18" s="252"/>
      <c r="VFT18" s="252"/>
      <c r="VFU18" s="252"/>
      <c r="VFV18" s="252"/>
      <c r="VFW18" s="252"/>
      <c r="VFX18" s="252"/>
      <c r="VFY18" s="252"/>
      <c r="VFZ18" s="252"/>
      <c r="VGA18" s="252"/>
      <c r="VGB18" s="252"/>
      <c r="VGC18" s="252"/>
      <c r="VGD18" s="252"/>
      <c r="VGE18" s="252"/>
      <c r="VGF18" s="252"/>
      <c r="VGG18" s="252"/>
      <c r="VGH18" s="252"/>
      <c r="VGI18" s="252"/>
      <c r="VGJ18" s="252"/>
      <c r="VGK18" s="252"/>
      <c r="VGL18" s="252"/>
      <c r="VGM18" s="252"/>
      <c r="VGN18" s="252"/>
      <c r="VGO18" s="252"/>
      <c r="VGP18" s="252"/>
      <c r="VGQ18" s="252"/>
      <c r="VGR18" s="252"/>
      <c r="VGS18" s="252"/>
      <c r="VGT18" s="252"/>
      <c r="VGU18" s="252"/>
      <c r="VGV18" s="252"/>
      <c r="VGW18" s="252"/>
      <c r="VGX18" s="252"/>
      <c r="VGY18" s="252"/>
      <c r="VGZ18" s="252"/>
      <c r="VHA18" s="252"/>
      <c r="VHB18" s="252"/>
      <c r="VHC18" s="252"/>
      <c r="VHD18" s="252"/>
      <c r="VHE18" s="252"/>
      <c r="VHF18" s="252"/>
      <c r="VHG18" s="252"/>
      <c r="VHH18" s="252"/>
      <c r="VHI18" s="252"/>
      <c r="VHJ18" s="252"/>
      <c r="VHK18" s="252"/>
      <c r="VHL18" s="252"/>
      <c r="VHM18" s="252"/>
      <c r="VHN18" s="252"/>
      <c r="VHO18" s="252"/>
      <c r="VHP18" s="252"/>
      <c r="VHQ18" s="252"/>
      <c r="VHR18" s="252"/>
      <c r="VHS18" s="252"/>
      <c r="VHT18" s="252"/>
      <c r="VHU18" s="252"/>
      <c r="VHV18" s="252"/>
      <c r="VHW18" s="252"/>
      <c r="VHX18" s="252"/>
      <c r="VHY18" s="252"/>
      <c r="VHZ18" s="252"/>
      <c r="VIA18" s="252"/>
      <c r="VIB18" s="252"/>
      <c r="VIC18" s="252"/>
      <c r="VID18" s="252"/>
      <c r="VIE18" s="252"/>
      <c r="VIF18" s="252"/>
      <c r="VIG18" s="252"/>
      <c r="VIH18" s="252"/>
      <c r="VII18" s="252"/>
      <c r="VIJ18" s="252"/>
      <c r="VIK18" s="252"/>
      <c r="VIL18" s="252"/>
      <c r="VIM18" s="252"/>
      <c r="VIN18" s="252"/>
      <c r="VIO18" s="252"/>
      <c r="VIP18" s="252"/>
      <c r="VIQ18" s="252"/>
      <c r="VIR18" s="252"/>
      <c r="VIS18" s="252"/>
      <c r="VIT18" s="252"/>
      <c r="VIU18" s="252"/>
      <c r="VIV18" s="252"/>
      <c r="VIW18" s="252"/>
      <c r="VIX18" s="252"/>
      <c r="VIY18" s="252"/>
      <c r="VIZ18" s="252"/>
      <c r="VJA18" s="252"/>
      <c r="VJB18" s="252"/>
      <c r="VJC18" s="252"/>
      <c r="VJD18" s="252"/>
      <c r="VJE18" s="252"/>
      <c r="VJF18" s="252"/>
      <c r="VJG18" s="252"/>
      <c r="VJH18" s="252"/>
      <c r="VJI18" s="252"/>
      <c r="VJJ18" s="252"/>
      <c r="VJK18" s="252"/>
      <c r="VJL18" s="252"/>
      <c r="VJM18" s="252"/>
      <c r="VJN18" s="252"/>
      <c r="VJO18" s="252"/>
      <c r="VJP18" s="252"/>
      <c r="VJQ18" s="252"/>
      <c r="VJR18" s="252"/>
      <c r="VJS18" s="252"/>
      <c r="VJT18" s="252"/>
      <c r="VJU18" s="252"/>
      <c r="VJV18" s="252"/>
      <c r="VJW18" s="252"/>
      <c r="VJX18" s="252"/>
      <c r="VJY18" s="252"/>
      <c r="VJZ18" s="252"/>
      <c r="VKA18" s="252"/>
      <c r="VKB18" s="252"/>
      <c r="VKC18" s="252"/>
      <c r="VKD18" s="252"/>
      <c r="VKE18" s="252"/>
      <c r="VKF18" s="252"/>
      <c r="VKG18" s="252"/>
      <c r="VKH18" s="252"/>
      <c r="VKI18" s="252"/>
      <c r="VKJ18" s="252"/>
      <c r="VKK18" s="252"/>
      <c r="VKL18" s="252"/>
      <c r="VKM18" s="252"/>
      <c r="VKN18" s="252"/>
      <c r="VKO18" s="252"/>
      <c r="VKP18" s="252"/>
      <c r="VKQ18" s="252"/>
      <c r="VKR18" s="252"/>
      <c r="VKS18" s="252"/>
      <c r="VKT18" s="252"/>
      <c r="VKU18" s="252"/>
      <c r="VKV18" s="252"/>
      <c r="VKW18" s="252"/>
      <c r="VKX18" s="252"/>
      <c r="VKY18" s="252"/>
      <c r="VKZ18" s="252"/>
      <c r="VLA18" s="252"/>
      <c r="VLB18" s="252"/>
      <c r="VLC18" s="252"/>
      <c r="VLD18" s="252"/>
      <c r="VLE18" s="252"/>
      <c r="VLF18" s="252"/>
      <c r="VLG18" s="252"/>
      <c r="VLH18" s="252"/>
      <c r="VLI18" s="252"/>
      <c r="VLJ18" s="252"/>
      <c r="VLK18" s="252"/>
      <c r="VLL18" s="252"/>
      <c r="VLM18" s="252"/>
      <c r="VLN18" s="252"/>
      <c r="VLO18" s="252"/>
      <c r="VLP18" s="252"/>
      <c r="VLQ18" s="252"/>
      <c r="VLR18" s="252"/>
      <c r="VLS18" s="252"/>
      <c r="VLT18" s="252"/>
      <c r="VLU18" s="252"/>
      <c r="VLV18" s="252"/>
      <c r="VLW18" s="252"/>
      <c r="VLX18" s="252"/>
      <c r="VLY18" s="252"/>
      <c r="VLZ18" s="252"/>
      <c r="VMA18" s="252"/>
      <c r="VMB18" s="252"/>
      <c r="VMC18" s="252"/>
      <c r="VMD18" s="252"/>
      <c r="VME18" s="252"/>
      <c r="VMF18" s="252"/>
      <c r="VMG18" s="252"/>
      <c r="VMH18" s="252"/>
      <c r="VMI18" s="252"/>
      <c r="VMJ18" s="252"/>
      <c r="VMK18" s="252"/>
      <c r="VML18" s="252"/>
      <c r="VMM18" s="252"/>
      <c r="VMN18" s="252"/>
      <c r="VMO18" s="252"/>
      <c r="VMP18" s="252"/>
      <c r="VMQ18" s="252"/>
      <c r="VMR18" s="252"/>
      <c r="VMS18" s="252"/>
      <c r="VMT18" s="252"/>
      <c r="VMU18" s="252"/>
      <c r="VMV18" s="252"/>
      <c r="VMW18" s="252"/>
      <c r="VMX18" s="252"/>
      <c r="VMY18" s="252"/>
      <c r="VMZ18" s="252"/>
      <c r="VNA18" s="252"/>
      <c r="VNB18" s="252"/>
      <c r="VNC18" s="252"/>
      <c r="VND18" s="252"/>
      <c r="VNE18" s="252"/>
      <c r="VNF18" s="252"/>
      <c r="VNG18" s="252"/>
      <c r="VNH18" s="252"/>
      <c r="VNI18" s="252"/>
      <c r="VNJ18" s="252"/>
      <c r="VNK18" s="252"/>
      <c r="VNL18" s="252"/>
      <c r="VNM18" s="252"/>
      <c r="VNN18" s="252"/>
      <c r="VNO18" s="252"/>
      <c r="VNP18" s="252"/>
      <c r="VNQ18" s="252"/>
      <c r="VNR18" s="252"/>
      <c r="VNS18" s="252"/>
      <c r="VNT18" s="252"/>
      <c r="VNU18" s="252"/>
      <c r="VNV18" s="252"/>
      <c r="VNW18" s="252"/>
      <c r="VNX18" s="252"/>
      <c r="VNY18" s="252"/>
      <c r="VNZ18" s="252"/>
      <c r="VOA18" s="252"/>
      <c r="VOB18" s="252"/>
      <c r="VOC18" s="252"/>
      <c r="VOD18" s="252"/>
      <c r="VOE18" s="252"/>
      <c r="VOF18" s="252"/>
      <c r="VOG18" s="252"/>
      <c r="VOH18" s="252"/>
      <c r="VOI18" s="252"/>
      <c r="VOJ18" s="252"/>
      <c r="VOK18" s="252"/>
      <c r="VOL18" s="252"/>
      <c r="VOM18" s="252"/>
      <c r="VON18" s="252"/>
      <c r="VOO18" s="252"/>
      <c r="VOP18" s="252"/>
      <c r="VOQ18" s="252"/>
      <c r="VOR18" s="252"/>
      <c r="VOS18" s="252"/>
      <c r="VOT18" s="252"/>
      <c r="VOU18" s="252"/>
      <c r="VOV18" s="252"/>
      <c r="VOW18" s="252"/>
      <c r="VOX18" s="252"/>
      <c r="VOY18" s="252"/>
      <c r="VOZ18" s="252"/>
      <c r="VPA18" s="252"/>
      <c r="VPB18" s="252"/>
      <c r="VPC18" s="252"/>
      <c r="VPD18" s="252"/>
      <c r="VPE18" s="252"/>
      <c r="VPF18" s="252"/>
      <c r="VPG18" s="252"/>
      <c r="VPH18" s="252"/>
      <c r="VPI18" s="252"/>
      <c r="VPJ18" s="252"/>
      <c r="VPK18" s="252"/>
      <c r="VPL18" s="252"/>
      <c r="VPM18" s="252"/>
      <c r="VPN18" s="252"/>
      <c r="VPO18" s="252"/>
      <c r="VPP18" s="252"/>
      <c r="VPQ18" s="252"/>
      <c r="VPR18" s="252"/>
      <c r="VPS18" s="252"/>
      <c r="VPT18" s="252"/>
      <c r="VPU18" s="252"/>
      <c r="VPV18" s="252"/>
      <c r="VPW18" s="252"/>
      <c r="VPX18" s="252"/>
      <c r="VPY18" s="252"/>
      <c r="VPZ18" s="252"/>
      <c r="VQA18" s="252"/>
      <c r="VQB18" s="252"/>
      <c r="VQC18" s="252"/>
      <c r="VQD18" s="252"/>
      <c r="VQE18" s="252"/>
      <c r="VQF18" s="252"/>
      <c r="VQG18" s="252"/>
      <c r="VQH18" s="252"/>
      <c r="VQI18" s="252"/>
      <c r="VQJ18" s="252"/>
      <c r="VQK18" s="252"/>
      <c r="VQL18" s="252"/>
      <c r="VQM18" s="252"/>
      <c r="VQN18" s="252"/>
      <c r="VQO18" s="252"/>
      <c r="VQP18" s="252"/>
      <c r="VQQ18" s="252"/>
      <c r="VQR18" s="252"/>
      <c r="VQS18" s="252"/>
      <c r="VQT18" s="252"/>
      <c r="VQU18" s="252"/>
      <c r="VQV18" s="252"/>
      <c r="VQW18" s="252"/>
      <c r="VQX18" s="252"/>
      <c r="VQY18" s="252"/>
      <c r="VQZ18" s="252"/>
      <c r="VRA18" s="252"/>
      <c r="VRB18" s="252"/>
      <c r="VRC18" s="252"/>
      <c r="VRD18" s="252"/>
      <c r="VRE18" s="252"/>
      <c r="VRF18" s="252"/>
      <c r="VRG18" s="252"/>
      <c r="VRH18" s="252"/>
      <c r="VRI18" s="252"/>
      <c r="VRJ18" s="252"/>
      <c r="VRK18" s="252"/>
      <c r="VRL18" s="252"/>
      <c r="VRM18" s="252"/>
      <c r="VRN18" s="252"/>
      <c r="VRO18" s="252"/>
      <c r="VRP18" s="252"/>
      <c r="VRQ18" s="252"/>
      <c r="VRR18" s="252"/>
      <c r="VRS18" s="252"/>
      <c r="VRT18" s="252"/>
      <c r="VRU18" s="252"/>
      <c r="VRV18" s="252"/>
      <c r="VRW18" s="252"/>
      <c r="VRX18" s="252"/>
      <c r="VRY18" s="252"/>
      <c r="VRZ18" s="252"/>
      <c r="VSA18" s="252"/>
      <c r="VSB18" s="252"/>
      <c r="VSC18" s="252"/>
      <c r="VSD18" s="252"/>
      <c r="VSE18" s="252"/>
      <c r="VSF18" s="252"/>
      <c r="VSG18" s="252"/>
      <c r="VSH18" s="252"/>
      <c r="VSI18" s="252"/>
      <c r="VSJ18" s="252"/>
      <c r="VSK18" s="252"/>
      <c r="VSL18" s="252"/>
      <c r="VSM18" s="252"/>
      <c r="VSN18" s="252"/>
      <c r="VSO18" s="252"/>
      <c r="VSP18" s="252"/>
      <c r="VSQ18" s="252"/>
      <c r="VSR18" s="252"/>
      <c r="VSS18" s="252"/>
      <c r="VST18" s="252"/>
      <c r="VSU18" s="252"/>
      <c r="VSV18" s="252"/>
      <c r="VSW18" s="252"/>
      <c r="VSX18" s="252"/>
      <c r="VSY18" s="252"/>
      <c r="VSZ18" s="252"/>
      <c r="VTA18" s="252"/>
      <c r="VTB18" s="252"/>
      <c r="VTC18" s="252"/>
      <c r="VTD18" s="252"/>
      <c r="VTE18" s="252"/>
      <c r="VTF18" s="252"/>
      <c r="VTG18" s="252"/>
      <c r="VTH18" s="252"/>
      <c r="VTI18" s="252"/>
      <c r="VTJ18" s="252"/>
      <c r="VTK18" s="252"/>
      <c r="VTL18" s="252"/>
      <c r="VTM18" s="252"/>
      <c r="VTN18" s="252"/>
      <c r="VTO18" s="252"/>
      <c r="VTP18" s="252"/>
      <c r="VTQ18" s="252"/>
      <c r="VTR18" s="252"/>
      <c r="VTS18" s="252"/>
      <c r="VTT18" s="252"/>
      <c r="VTU18" s="252"/>
      <c r="VTV18" s="252"/>
      <c r="VTW18" s="252"/>
      <c r="VTX18" s="252"/>
      <c r="VTY18" s="252"/>
      <c r="VTZ18" s="252"/>
      <c r="VUA18" s="252"/>
      <c r="VUB18" s="252"/>
      <c r="VUC18" s="252"/>
      <c r="VUD18" s="252"/>
      <c r="VUE18" s="252"/>
      <c r="VUF18" s="252"/>
      <c r="VUG18" s="252"/>
      <c r="VUH18" s="252"/>
      <c r="VUI18" s="252"/>
      <c r="VUJ18" s="252"/>
      <c r="VUK18" s="252"/>
      <c r="VUL18" s="252"/>
      <c r="VUM18" s="252"/>
      <c r="VUN18" s="252"/>
      <c r="VUO18" s="252"/>
      <c r="VUP18" s="252"/>
      <c r="VUQ18" s="252"/>
      <c r="VUR18" s="252"/>
      <c r="VUS18" s="252"/>
      <c r="VUT18" s="252"/>
      <c r="VUU18" s="252"/>
      <c r="VUV18" s="252"/>
      <c r="VUW18" s="252"/>
      <c r="VUX18" s="252"/>
      <c r="VUY18" s="252"/>
      <c r="VUZ18" s="252"/>
      <c r="VVA18" s="252"/>
      <c r="VVB18" s="252"/>
      <c r="VVC18" s="252"/>
      <c r="VVD18" s="252"/>
      <c r="VVE18" s="252"/>
      <c r="VVF18" s="252"/>
      <c r="VVG18" s="252"/>
      <c r="VVH18" s="252"/>
      <c r="VVI18" s="252"/>
      <c r="VVJ18" s="252"/>
      <c r="VVK18" s="252"/>
      <c r="VVL18" s="252"/>
      <c r="VVM18" s="252"/>
      <c r="VVN18" s="252"/>
      <c r="VVO18" s="252"/>
      <c r="VVP18" s="252"/>
      <c r="VVQ18" s="252"/>
      <c r="VVR18" s="252"/>
      <c r="VVS18" s="252"/>
      <c r="VVT18" s="252"/>
      <c r="VVU18" s="252"/>
      <c r="VVV18" s="252"/>
      <c r="VVW18" s="252"/>
      <c r="VVX18" s="252"/>
      <c r="VVY18" s="252"/>
      <c r="VVZ18" s="252"/>
      <c r="VWA18" s="252"/>
      <c r="VWB18" s="252"/>
      <c r="VWC18" s="252"/>
      <c r="VWD18" s="252"/>
      <c r="VWE18" s="252"/>
      <c r="VWF18" s="252"/>
      <c r="VWG18" s="252"/>
      <c r="VWH18" s="252"/>
      <c r="VWI18" s="252"/>
      <c r="VWJ18" s="252"/>
      <c r="VWK18" s="252"/>
      <c r="VWL18" s="252"/>
      <c r="VWM18" s="252"/>
      <c r="VWN18" s="252"/>
      <c r="VWO18" s="252"/>
      <c r="VWP18" s="252"/>
      <c r="VWQ18" s="252"/>
      <c r="VWR18" s="252"/>
      <c r="VWS18" s="252"/>
      <c r="VWT18" s="252"/>
      <c r="VWU18" s="252"/>
      <c r="VWV18" s="252"/>
      <c r="VWW18" s="252"/>
      <c r="VWX18" s="252"/>
      <c r="VWY18" s="252"/>
      <c r="VWZ18" s="252"/>
      <c r="VXA18" s="252"/>
      <c r="VXB18" s="252"/>
      <c r="VXC18" s="252"/>
      <c r="VXD18" s="252"/>
      <c r="VXE18" s="252"/>
      <c r="VXF18" s="252"/>
      <c r="VXG18" s="252"/>
      <c r="VXH18" s="252"/>
      <c r="VXI18" s="252"/>
      <c r="VXJ18" s="252"/>
      <c r="VXK18" s="252"/>
      <c r="VXL18" s="252"/>
      <c r="VXM18" s="252"/>
      <c r="VXN18" s="252"/>
      <c r="VXO18" s="252"/>
      <c r="VXP18" s="252"/>
      <c r="VXQ18" s="252"/>
      <c r="VXR18" s="252"/>
      <c r="VXS18" s="252"/>
      <c r="VXT18" s="252"/>
      <c r="VXU18" s="252"/>
      <c r="VXV18" s="252"/>
      <c r="VXW18" s="252"/>
      <c r="VXX18" s="252"/>
      <c r="VXY18" s="252"/>
      <c r="VXZ18" s="252"/>
      <c r="VYA18" s="252"/>
      <c r="VYB18" s="252"/>
      <c r="VYC18" s="252"/>
      <c r="VYD18" s="252"/>
      <c r="VYE18" s="252"/>
      <c r="VYF18" s="252"/>
      <c r="VYG18" s="252"/>
      <c r="VYH18" s="252"/>
      <c r="VYI18" s="252"/>
      <c r="VYJ18" s="252"/>
      <c r="VYK18" s="252"/>
      <c r="VYL18" s="252"/>
      <c r="VYM18" s="252"/>
      <c r="VYN18" s="252"/>
      <c r="VYO18" s="252"/>
      <c r="VYP18" s="252"/>
      <c r="VYQ18" s="252"/>
      <c r="VYR18" s="252"/>
      <c r="VYS18" s="252"/>
      <c r="VYT18" s="252"/>
      <c r="VYU18" s="252"/>
      <c r="VYV18" s="252"/>
      <c r="VYW18" s="252"/>
      <c r="VYX18" s="252"/>
      <c r="VYY18" s="252"/>
      <c r="VYZ18" s="252"/>
      <c r="VZA18" s="252"/>
      <c r="VZB18" s="252"/>
      <c r="VZC18" s="252"/>
      <c r="VZD18" s="252"/>
      <c r="VZE18" s="252"/>
      <c r="VZF18" s="252"/>
      <c r="VZG18" s="252"/>
      <c r="VZH18" s="252"/>
      <c r="VZI18" s="252"/>
      <c r="VZJ18" s="252"/>
      <c r="VZK18" s="252"/>
      <c r="VZL18" s="252"/>
      <c r="VZM18" s="252"/>
      <c r="VZN18" s="252"/>
      <c r="VZO18" s="252"/>
      <c r="VZP18" s="252"/>
      <c r="VZQ18" s="252"/>
      <c r="VZR18" s="252"/>
      <c r="VZS18" s="252"/>
      <c r="VZT18" s="252"/>
      <c r="VZU18" s="252"/>
      <c r="VZV18" s="252"/>
      <c r="VZW18" s="252"/>
      <c r="VZX18" s="252"/>
      <c r="VZY18" s="252"/>
      <c r="VZZ18" s="252"/>
      <c r="WAA18" s="252"/>
      <c r="WAB18" s="252"/>
      <c r="WAC18" s="252"/>
      <c r="WAD18" s="252"/>
      <c r="WAE18" s="252"/>
      <c r="WAF18" s="252"/>
      <c r="WAG18" s="252"/>
      <c r="WAH18" s="252"/>
      <c r="WAI18" s="252"/>
      <c r="WAJ18" s="252"/>
      <c r="WAK18" s="252"/>
      <c r="WAL18" s="252"/>
      <c r="WAM18" s="252"/>
      <c r="WAN18" s="252"/>
      <c r="WAO18" s="252"/>
      <c r="WAP18" s="252"/>
      <c r="WAQ18" s="252"/>
      <c r="WAR18" s="252"/>
      <c r="WAS18" s="252"/>
      <c r="WAT18" s="252"/>
      <c r="WAU18" s="252"/>
      <c r="WAV18" s="252"/>
      <c r="WAW18" s="252"/>
      <c r="WAX18" s="252"/>
      <c r="WAY18" s="252"/>
      <c r="WAZ18" s="252"/>
      <c r="WBA18" s="252"/>
      <c r="WBB18" s="252"/>
      <c r="WBC18" s="252"/>
      <c r="WBD18" s="252"/>
      <c r="WBE18" s="252"/>
      <c r="WBF18" s="252"/>
      <c r="WBG18" s="252"/>
      <c r="WBH18" s="252"/>
      <c r="WBI18" s="252"/>
      <c r="WBJ18" s="252"/>
      <c r="WBK18" s="252"/>
      <c r="WBL18" s="252"/>
      <c r="WBM18" s="252"/>
      <c r="WBN18" s="252"/>
      <c r="WBO18" s="252"/>
      <c r="WBP18" s="252"/>
      <c r="WBQ18" s="252"/>
      <c r="WBR18" s="252"/>
      <c r="WBS18" s="252"/>
      <c r="WBT18" s="252"/>
      <c r="WBU18" s="252"/>
      <c r="WBV18" s="252"/>
      <c r="WBW18" s="252"/>
      <c r="WBX18" s="252"/>
      <c r="WBY18" s="252"/>
      <c r="WBZ18" s="252"/>
      <c r="WCA18" s="252"/>
      <c r="WCB18" s="252"/>
      <c r="WCC18" s="252"/>
      <c r="WCD18" s="252"/>
      <c r="WCE18" s="252"/>
      <c r="WCF18" s="252"/>
      <c r="WCG18" s="252"/>
      <c r="WCH18" s="252"/>
      <c r="WCI18" s="252"/>
      <c r="WCJ18" s="252"/>
      <c r="WCK18" s="252"/>
      <c r="WCL18" s="252"/>
      <c r="WCM18" s="252"/>
      <c r="WCN18" s="252"/>
      <c r="WCO18" s="252"/>
      <c r="WCP18" s="252"/>
      <c r="WCQ18" s="252"/>
      <c r="WCR18" s="252"/>
      <c r="WCS18" s="252"/>
      <c r="WCT18" s="252"/>
      <c r="WCU18" s="252"/>
      <c r="WCV18" s="252"/>
      <c r="WCW18" s="252"/>
      <c r="WCX18" s="252"/>
      <c r="WCY18" s="252"/>
      <c r="WCZ18" s="252"/>
      <c r="WDA18" s="252"/>
      <c r="WDB18" s="252"/>
      <c r="WDC18" s="252"/>
      <c r="WDD18" s="252"/>
      <c r="WDE18" s="252"/>
      <c r="WDF18" s="252"/>
      <c r="WDG18" s="252"/>
      <c r="WDH18" s="252"/>
      <c r="WDI18" s="252"/>
      <c r="WDJ18" s="252"/>
      <c r="WDK18" s="252"/>
      <c r="WDL18" s="252"/>
      <c r="WDM18" s="252"/>
      <c r="WDN18" s="252"/>
      <c r="WDO18" s="252"/>
      <c r="WDP18" s="252"/>
      <c r="WDQ18" s="252"/>
      <c r="WDR18" s="252"/>
      <c r="WDS18" s="252"/>
      <c r="WDT18" s="252"/>
      <c r="WDU18" s="252"/>
      <c r="WDV18" s="252"/>
      <c r="WDW18" s="252"/>
      <c r="WDX18" s="252"/>
      <c r="WDY18" s="252"/>
      <c r="WDZ18" s="252"/>
      <c r="WEA18" s="252"/>
      <c r="WEB18" s="252"/>
      <c r="WEC18" s="252"/>
      <c r="WED18" s="252"/>
      <c r="WEE18" s="252"/>
      <c r="WEF18" s="252"/>
      <c r="WEG18" s="252"/>
      <c r="WEH18" s="252"/>
      <c r="WEI18" s="252"/>
      <c r="WEJ18" s="252"/>
      <c r="WEK18" s="252"/>
      <c r="WEL18" s="252"/>
      <c r="WEM18" s="252"/>
      <c r="WEN18" s="252"/>
      <c r="WEO18" s="252"/>
      <c r="WEP18" s="252"/>
      <c r="WEQ18" s="252"/>
      <c r="WER18" s="252"/>
      <c r="WES18" s="252"/>
      <c r="WET18" s="252"/>
      <c r="WEU18" s="252"/>
      <c r="WEV18" s="252"/>
      <c r="WEW18" s="252"/>
      <c r="WEX18" s="252"/>
      <c r="WEY18" s="252"/>
      <c r="WEZ18" s="252"/>
      <c r="WFA18" s="252"/>
      <c r="WFB18" s="252"/>
      <c r="WFC18" s="252"/>
      <c r="WFD18" s="252"/>
      <c r="WFE18" s="252"/>
      <c r="WFF18" s="252"/>
      <c r="WFG18" s="252"/>
      <c r="WFH18" s="252"/>
      <c r="WFI18" s="252"/>
      <c r="WFJ18" s="252"/>
      <c r="WFK18" s="252"/>
      <c r="WFL18" s="252"/>
      <c r="WFM18" s="252"/>
      <c r="WFN18" s="252"/>
      <c r="WFO18" s="252"/>
      <c r="WFP18" s="252"/>
      <c r="WFQ18" s="252"/>
      <c r="WFR18" s="252"/>
      <c r="WFS18" s="252"/>
      <c r="WFT18" s="252"/>
      <c r="WFU18" s="252"/>
      <c r="WFV18" s="252"/>
      <c r="WFW18" s="252"/>
      <c r="WFX18" s="252"/>
      <c r="WFY18" s="252"/>
      <c r="WFZ18" s="252"/>
      <c r="WGA18" s="252"/>
      <c r="WGB18" s="252"/>
      <c r="WGC18" s="252"/>
      <c r="WGD18" s="252"/>
      <c r="WGE18" s="252"/>
      <c r="WGF18" s="252"/>
      <c r="WGG18" s="252"/>
      <c r="WGH18" s="252"/>
      <c r="WGI18" s="252"/>
      <c r="WGJ18" s="252"/>
      <c r="WGK18" s="252"/>
      <c r="WGL18" s="252"/>
      <c r="WGM18" s="252"/>
      <c r="WGN18" s="252"/>
      <c r="WGO18" s="252"/>
      <c r="WGP18" s="252"/>
      <c r="WGQ18" s="252"/>
      <c r="WGR18" s="252"/>
      <c r="WGS18" s="252"/>
      <c r="WGT18" s="252"/>
      <c r="WGU18" s="252"/>
      <c r="WGV18" s="252"/>
      <c r="WGW18" s="252"/>
      <c r="WGX18" s="252"/>
      <c r="WGY18" s="252"/>
      <c r="WGZ18" s="252"/>
      <c r="WHA18" s="252"/>
      <c r="WHB18" s="252"/>
      <c r="WHC18" s="252"/>
      <c r="WHD18" s="252"/>
      <c r="WHE18" s="252"/>
      <c r="WHF18" s="252"/>
      <c r="WHG18" s="252"/>
      <c r="WHH18" s="252"/>
      <c r="WHI18" s="252"/>
      <c r="WHJ18" s="252"/>
      <c r="WHK18" s="252"/>
      <c r="WHL18" s="252"/>
      <c r="WHM18" s="252"/>
      <c r="WHN18" s="252"/>
      <c r="WHO18" s="252"/>
      <c r="WHP18" s="252"/>
      <c r="WHQ18" s="252"/>
      <c r="WHR18" s="252"/>
      <c r="WHS18" s="252"/>
      <c r="WHT18" s="252"/>
      <c r="WHU18" s="252"/>
      <c r="WHV18" s="252"/>
      <c r="WHW18" s="252"/>
      <c r="WHX18" s="252"/>
      <c r="WHY18" s="252"/>
      <c r="WHZ18" s="252"/>
      <c r="WIA18" s="252"/>
      <c r="WIB18" s="252"/>
      <c r="WIC18" s="252"/>
      <c r="WID18" s="252"/>
      <c r="WIE18" s="252"/>
      <c r="WIF18" s="252"/>
      <c r="WIG18" s="252"/>
      <c r="WIH18" s="252"/>
      <c r="WII18" s="252"/>
      <c r="WIJ18" s="252"/>
      <c r="WIK18" s="252"/>
      <c r="WIL18" s="252"/>
      <c r="WIM18" s="252"/>
      <c r="WIN18" s="252"/>
      <c r="WIO18" s="252"/>
      <c r="WIP18" s="252"/>
      <c r="WIQ18" s="252"/>
      <c r="WIR18" s="252"/>
      <c r="WIS18" s="252"/>
      <c r="WIT18" s="252"/>
      <c r="WIU18" s="252"/>
      <c r="WIV18" s="252"/>
      <c r="WIW18" s="252"/>
      <c r="WIX18" s="252"/>
      <c r="WIY18" s="252"/>
      <c r="WIZ18" s="252"/>
      <c r="WJA18" s="252"/>
      <c r="WJB18" s="252"/>
      <c r="WJC18" s="252"/>
      <c r="WJD18" s="252"/>
      <c r="WJE18" s="252"/>
      <c r="WJF18" s="252"/>
      <c r="WJG18" s="252"/>
      <c r="WJH18" s="252"/>
      <c r="WJI18" s="252"/>
      <c r="WJJ18" s="252"/>
      <c r="WJK18" s="252"/>
      <c r="WJL18" s="252"/>
      <c r="WJM18" s="252"/>
      <c r="WJN18" s="252"/>
      <c r="WJO18" s="252"/>
      <c r="WJP18" s="252"/>
      <c r="WJQ18" s="252"/>
      <c r="WJR18" s="252"/>
      <c r="WJS18" s="252"/>
      <c r="WJT18" s="252"/>
      <c r="WJU18" s="252"/>
      <c r="WJV18" s="252"/>
      <c r="WJW18" s="252"/>
      <c r="WJX18" s="252"/>
      <c r="WJY18" s="252"/>
      <c r="WJZ18" s="252"/>
      <c r="WKA18" s="252"/>
      <c r="WKB18" s="252"/>
      <c r="WKC18" s="252"/>
      <c r="WKD18" s="252"/>
      <c r="WKE18" s="252"/>
      <c r="WKF18" s="252"/>
      <c r="WKG18" s="252"/>
      <c r="WKH18" s="252"/>
      <c r="WKI18" s="252"/>
      <c r="WKJ18" s="252"/>
      <c r="WKK18" s="252"/>
      <c r="WKL18" s="252"/>
      <c r="WKM18" s="252"/>
      <c r="WKN18" s="252"/>
      <c r="WKO18" s="252"/>
      <c r="WKP18" s="252"/>
      <c r="WKQ18" s="252"/>
      <c r="WKR18" s="252"/>
      <c r="WKS18" s="252"/>
      <c r="WKT18" s="252"/>
      <c r="WKU18" s="252"/>
      <c r="WKV18" s="252"/>
      <c r="WKW18" s="252"/>
      <c r="WKX18" s="252"/>
      <c r="WKY18" s="252"/>
      <c r="WKZ18" s="252"/>
      <c r="WLA18" s="252"/>
      <c r="WLB18" s="252"/>
      <c r="WLC18" s="252"/>
      <c r="WLD18" s="252"/>
      <c r="WLE18" s="252"/>
      <c r="WLF18" s="252"/>
      <c r="WLG18" s="252"/>
      <c r="WLH18" s="252"/>
      <c r="WLI18" s="252"/>
      <c r="WLJ18" s="252"/>
      <c r="WLK18" s="252"/>
      <c r="WLL18" s="252"/>
      <c r="WLM18" s="252"/>
      <c r="WLN18" s="252"/>
      <c r="WLO18" s="252"/>
      <c r="WLP18" s="252"/>
      <c r="WLQ18" s="252"/>
      <c r="WLR18" s="252"/>
      <c r="WLS18" s="252"/>
      <c r="WLT18" s="252"/>
      <c r="WLU18" s="252"/>
      <c r="WLV18" s="252"/>
      <c r="WLW18" s="252"/>
      <c r="WLX18" s="252"/>
      <c r="WLY18" s="252"/>
      <c r="WLZ18" s="252"/>
      <c r="WMA18" s="252"/>
      <c r="WMB18" s="252"/>
      <c r="WMC18" s="252"/>
      <c r="WMD18" s="252"/>
      <c r="WME18" s="252"/>
      <c r="WMF18" s="252"/>
      <c r="WMG18" s="252"/>
      <c r="WMH18" s="252"/>
      <c r="WMI18" s="252"/>
      <c r="WMJ18" s="252"/>
      <c r="WMK18" s="252"/>
      <c r="WML18" s="252"/>
      <c r="WMM18" s="252"/>
      <c r="WMN18" s="252"/>
      <c r="WMO18" s="252"/>
      <c r="WMP18" s="252"/>
      <c r="WMQ18" s="252"/>
      <c r="WMR18" s="252"/>
      <c r="WMS18" s="252"/>
      <c r="WMT18" s="252"/>
      <c r="WMU18" s="252"/>
      <c r="WMV18" s="252"/>
      <c r="WMW18" s="252"/>
      <c r="WMX18" s="252"/>
      <c r="WMY18" s="252"/>
      <c r="WMZ18" s="252"/>
      <c r="WNA18" s="252"/>
      <c r="WNB18" s="252"/>
      <c r="WNC18" s="252"/>
      <c r="WND18" s="252"/>
      <c r="WNE18" s="252"/>
      <c r="WNF18" s="252"/>
      <c r="WNG18" s="252"/>
      <c r="WNH18" s="252"/>
      <c r="WNI18" s="252"/>
      <c r="WNJ18" s="252"/>
      <c r="WNK18" s="252"/>
      <c r="WNL18" s="252"/>
      <c r="WNM18" s="252"/>
      <c r="WNN18" s="252"/>
      <c r="WNO18" s="252"/>
      <c r="WNP18" s="252"/>
      <c r="WNQ18" s="252"/>
      <c r="WNR18" s="252"/>
      <c r="WNS18" s="252"/>
      <c r="WNT18" s="252"/>
      <c r="WNU18" s="252"/>
      <c r="WNV18" s="252"/>
      <c r="WNW18" s="252"/>
      <c r="WNX18" s="252"/>
      <c r="WNY18" s="252"/>
      <c r="WNZ18" s="252"/>
      <c r="WOA18" s="252"/>
      <c r="WOB18" s="252"/>
      <c r="WOC18" s="252"/>
      <c r="WOD18" s="252"/>
      <c r="WOE18" s="252"/>
      <c r="WOF18" s="252"/>
      <c r="WOG18" s="252"/>
      <c r="WOH18" s="252"/>
      <c r="WOI18" s="252"/>
      <c r="WOJ18" s="252"/>
      <c r="WOK18" s="252"/>
      <c r="WOL18" s="252"/>
      <c r="WOM18" s="252"/>
      <c r="WON18" s="252"/>
      <c r="WOO18" s="252"/>
      <c r="WOP18" s="252"/>
      <c r="WOQ18" s="252"/>
      <c r="WOR18" s="252"/>
      <c r="WOS18" s="252"/>
      <c r="WOT18" s="252"/>
      <c r="WOU18" s="252"/>
      <c r="WOV18" s="252"/>
      <c r="WOW18" s="252"/>
      <c r="WOX18" s="252"/>
      <c r="WOY18" s="252"/>
      <c r="WOZ18" s="252"/>
      <c r="WPA18" s="252"/>
      <c r="WPB18" s="252"/>
      <c r="WPC18" s="252"/>
      <c r="WPD18" s="252"/>
      <c r="WPE18" s="252"/>
      <c r="WPF18" s="252"/>
      <c r="WPG18" s="252"/>
      <c r="WPH18" s="252"/>
      <c r="WPI18" s="252"/>
      <c r="WPJ18" s="252"/>
      <c r="WPK18" s="252"/>
      <c r="WPL18" s="252"/>
      <c r="WPM18" s="252"/>
      <c r="WPN18" s="252"/>
      <c r="WPO18" s="252"/>
      <c r="WPP18" s="252"/>
      <c r="WPQ18" s="252"/>
      <c r="WPR18" s="252"/>
      <c r="WPS18" s="252"/>
      <c r="WPT18" s="252"/>
      <c r="WPU18" s="252"/>
      <c r="WPV18" s="252"/>
      <c r="WPW18" s="252"/>
      <c r="WPX18" s="252"/>
      <c r="WPY18" s="252"/>
      <c r="WPZ18" s="252"/>
      <c r="WQA18" s="252"/>
      <c r="WQB18" s="252"/>
      <c r="WQC18" s="252"/>
      <c r="WQD18" s="252"/>
      <c r="WQE18" s="252"/>
      <c r="WQF18" s="252"/>
      <c r="WQG18" s="252"/>
      <c r="WQH18" s="252"/>
      <c r="WQI18" s="252"/>
      <c r="WQJ18" s="252"/>
      <c r="WQK18" s="252"/>
      <c r="WQL18" s="252"/>
      <c r="WQM18" s="252"/>
      <c r="WQN18" s="252"/>
      <c r="WQO18" s="252"/>
      <c r="WQP18" s="252"/>
      <c r="WQQ18" s="252"/>
      <c r="WQR18" s="252"/>
      <c r="WQS18" s="252"/>
      <c r="WQT18" s="252"/>
      <c r="WQU18" s="252"/>
      <c r="WQV18" s="252"/>
      <c r="WQW18" s="252"/>
      <c r="WQX18" s="252"/>
      <c r="WQY18" s="252"/>
      <c r="WQZ18" s="252"/>
      <c r="WRA18" s="252"/>
      <c r="WRB18" s="252"/>
      <c r="WRC18" s="252"/>
      <c r="WRD18" s="252"/>
      <c r="WRE18" s="252"/>
      <c r="WRF18" s="252"/>
      <c r="WRG18" s="252"/>
      <c r="WRH18" s="252"/>
      <c r="WRI18" s="252"/>
      <c r="WRJ18" s="252"/>
      <c r="WRK18" s="252"/>
      <c r="WRL18" s="252"/>
      <c r="WRM18" s="252"/>
      <c r="WRN18" s="252"/>
      <c r="WRO18" s="252"/>
      <c r="WRP18" s="252"/>
      <c r="WRQ18" s="252"/>
      <c r="WRR18" s="252"/>
      <c r="WRS18" s="252"/>
      <c r="WRT18" s="252"/>
      <c r="WRU18" s="252"/>
      <c r="WRV18" s="252"/>
      <c r="WRW18" s="252"/>
      <c r="WRX18" s="252"/>
      <c r="WRY18" s="252"/>
      <c r="WRZ18" s="252"/>
      <c r="WSA18" s="252"/>
      <c r="WSB18" s="252"/>
      <c r="WSC18" s="252"/>
      <c r="WSD18" s="252"/>
      <c r="WSE18" s="252"/>
      <c r="WSF18" s="252"/>
      <c r="WSG18" s="252"/>
      <c r="WSH18" s="252"/>
      <c r="WSI18" s="252"/>
      <c r="WSJ18" s="252"/>
      <c r="WSK18" s="252"/>
      <c r="WSL18" s="252"/>
      <c r="WSM18" s="252"/>
      <c r="WSN18" s="252"/>
      <c r="WSO18" s="252"/>
      <c r="WSP18" s="252"/>
      <c r="WSQ18" s="252"/>
      <c r="WSR18" s="252"/>
      <c r="WSS18" s="252"/>
      <c r="WST18" s="252"/>
      <c r="WSU18" s="252"/>
      <c r="WSV18" s="252"/>
      <c r="WSW18" s="252"/>
      <c r="WSX18" s="252"/>
      <c r="WSY18" s="252"/>
      <c r="WSZ18" s="252"/>
      <c r="WTA18" s="252"/>
      <c r="WTB18" s="252"/>
      <c r="WTC18" s="252"/>
      <c r="WTD18" s="252"/>
      <c r="WTE18" s="252"/>
      <c r="WTF18" s="252"/>
      <c r="WTG18" s="252"/>
      <c r="WTH18" s="252"/>
      <c r="WTI18" s="252"/>
      <c r="WTJ18" s="252"/>
      <c r="WTK18" s="252"/>
      <c r="WTL18" s="252"/>
      <c r="WTM18" s="252"/>
      <c r="WTN18" s="252"/>
      <c r="WTO18" s="252"/>
      <c r="WTP18" s="252"/>
      <c r="WTQ18" s="252"/>
      <c r="WTR18" s="252"/>
      <c r="WTS18" s="252"/>
      <c r="WTT18" s="252"/>
      <c r="WTU18" s="252"/>
      <c r="WTV18" s="252"/>
      <c r="WTW18" s="252"/>
      <c r="WTX18" s="252"/>
      <c r="WTY18" s="252"/>
      <c r="WTZ18" s="252"/>
      <c r="WUA18" s="252"/>
      <c r="WUB18" s="252"/>
      <c r="WUC18" s="252"/>
      <c r="WUD18" s="252"/>
      <c r="WUE18" s="252"/>
      <c r="WUF18" s="252"/>
      <c r="WUG18" s="252"/>
      <c r="WUH18" s="252"/>
      <c r="WUI18" s="252"/>
      <c r="WUJ18" s="252"/>
      <c r="WUK18" s="252"/>
      <c r="WUL18" s="252"/>
      <c r="WUM18" s="252"/>
      <c r="WUN18" s="252"/>
      <c r="WUO18" s="252"/>
      <c r="WUP18" s="252"/>
      <c r="WUQ18" s="252"/>
      <c r="WUR18" s="252"/>
      <c r="WUS18" s="252"/>
      <c r="WUT18" s="252"/>
      <c r="WUU18" s="252"/>
      <c r="WUV18" s="252"/>
      <c r="WUW18" s="252"/>
      <c r="WUX18" s="252"/>
      <c r="WUY18" s="252"/>
      <c r="WUZ18" s="252"/>
      <c r="WVA18" s="252"/>
      <c r="WVB18" s="252"/>
      <c r="WVC18" s="252"/>
      <c r="WVD18" s="252"/>
      <c r="WVE18" s="252"/>
      <c r="WVF18" s="252"/>
      <c r="WVG18" s="252"/>
      <c r="WVH18" s="252"/>
      <c r="WVI18" s="252"/>
      <c r="WVJ18" s="252"/>
      <c r="WVK18" s="252"/>
      <c r="WVL18" s="252"/>
      <c r="WVM18" s="252"/>
      <c r="WVN18" s="252"/>
      <c r="WVO18" s="252"/>
      <c r="WVP18" s="252"/>
      <c r="WVQ18" s="252"/>
      <c r="WVR18" s="252"/>
      <c r="WVS18" s="252"/>
      <c r="WVT18" s="252"/>
      <c r="WVU18" s="252"/>
      <c r="WVV18" s="252"/>
      <c r="WVW18" s="252"/>
      <c r="WVX18" s="252"/>
      <c r="WVY18" s="252"/>
      <c r="WVZ18" s="252"/>
      <c r="WWA18" s="252"/>
      <c r="WWB18" s="252"/>
      <c r="WWC18" s="252"/>
      <c r="WWD18" s="252"/>
      <c r="WWE18" s="252"/>
      <c r="WWF18" s="252"/>
      <c r="WWG18" s="252"/>
      <c r="WWH18" s="252"/>
      <c r="WWI18" s="252"/>
      <c r="WWJ18" s="252"/>
      <c r="WWK18" s="252"/>
      <c r="WWL18" s="252"/>
      <c r="WWM18" s="252"/>
      <c r="WWN18" s="252"/>
      <c r="WWO18" s="252"/>
      <c r="WWP18" s="252"/>
      <c r="WWQ18" s="252"/>
      <c r="WWR18" s="252"/>
      <c r="WWS18" s="252"/>
      <c r="WWT18" s="252"/>
      <c r="WWU18" s="252"/>
      <c r="WWV18" s="252"/>
      <c r="WWW18" s="252"/>
      <c r="WWX18" s="252"/>
      <c r="WWY18" s="252"/>
      <c r="WWZ18" s="252"/>
      <c r="WXA18" s="252"/>
      <c r="WXB18" s="252"/>
      <c r="WXC18" s="252"/>
      <c r="WXD18" s="252"/>
      <c r="WXE18" s="252"/>
      <c r="WXF18" s="252"/>
      <c r="WXG18" s="252"/>
      <c r="WXH18" s="252"/>
      <c r="WXI18" s="252"/>
      <c r="WXJ18" s="252"/>
      <c r="WXK18" s="252"/>
      <c r="WXL18" s="252"/>
      <c r="WXM18" s="252"/>
      <c r="WXN18" s="252"/>
      <c r="WXO18" s="252"/>
      <c r="WXP18" s="252"/>
      <c r="WXQ18" s="252"/>
      <c r="WXR18" s="252"/>
      <c r="WXS18" s="252"/>
      <c r="WXT18" s="252"/>
      <c r="WXU18" s="252"/>
      <c r="WXV18" s="252"/>
      <c r="WXW18" s="252"/>
      <c r="WXX18" s="252"/>
      <c r="WXY18" s="252"/>
      <c r="WXZ18" s="252"/>
      <c r="WYA18" s="252"/>
      <c r="WYB18" s="252"/>
      <c r="WYC18" s="252"/>
      <c r="WYD18" s="252"/>
      <c r="WYE18" s="252"/>
      <c r="WYF18" s="252"/>
      <c r="WYG18" s="252"/>
      <c r="WYH18" s="252"/>
      <c r="WYI18" s="252"/>
      <c r="WYJ18" s="252"/>
      <c r="WYK18" s="252"/>
      <c r="WYL18" s="252"/>
      <c r="WYM18" s="252"/>
      <c r="WYN18" s="252"/>
      <c r="WYO18" s="252"/>
      <c r="WYP18" s="252"/>
      <c r="WYQ18" s="252"/>
      <c r="WYR18" s="252"/>
      <c r="WYS18" s="252"/>
      <c r="WYT18" s="252"/>
      <c r="WYU18" s="252"/>
      <c r="WYV18" s="252"/>
      <c r="WYW18" s="252"/>
      <c r="WYX18" s="252"/>
      <c r="WYY18" s="252"/>
      <c r="WYZ18" s="252"/>
      <c r="WZA18" s="252"/>
      <c r="WZB18" s="252"/>
      <c r="WZC18" s="252"/>
      <c r="WZD18" s="252"/>
      <c r="WZE18" s="252"/>
      <c r="WZF18" s="252"/>
      <c r="WZG18" s="252"/>
      <c r="WZH18" s="252"/>
      <c r="WZI18" s="252"/>
      <c r="WZJ18" s="252"/>
      <c r="WZK18" s="252"/>
      <c r="WZL18" s="252"/>
      <c r="WZM18" s="252"/>
      <c r="WZN18" s="252"/>
      <c r="WZO18" s="252"/>
      <c r="WZP18" s="252"/>
      <c r="WZQ18" s="252"/>
      <c r="WZR18" s="252"/>
      <c r="WZS18" s="252"/>
      <c r="WZT18" s="252"/>
      <c r="WZU18" s="252"/>
      <c r="WZV18" s="252"/>
      <c r="WZW18" s="252"/>
      <c r="WZX18" s="252"/>
      <c r="WZY18" s="252"/>
      <c r="WZZ18" s="252"/>
      <c r="XAA18" s="252"/>
      <c r="XAB18" s="252"/>
      <c r="XAC18" s="252"/>
      <c r="XAD18" s="252"/>
      <c r="XAE18" s="252"/>
      <c r="XAF18" s="252"/>
      <c r="XAG18" s="252"/>
      <c r="XAH18" s="252"/>
      <c r="XAI18" s="252"/>
      <c r="XAJ18" s="252"/>
      <c r="XAK18" s="252"/>
      <c r="XAL18" s="252"/>
      <c r="XAM18" s="252"/>
      <c r="XAN18" s="252"/>
      <c r="XAO18" s="252"/>
      <c r="XAP18" s="252"/>
      <c r="XAQ18" s="252"/>
      <c r="XAR18" s="252"/>
      <c r="XAS18" s="252"/>
      <c r="XAT18" s="252"/>
      <c r="XAU18" s="252"/>
      <c r="XAV18" s="252"/>
      <c r="XAW18" s="252"/>
      <c r="XAX18" s="252"/>
      <c r="XAY18" s="252"/>
      <c r="XAZ18" s="252"/>
      <c r="XBA18" s="252"/>
      <c r="XBB18" s="252"/>
      <c r="XBC18" s="252"/>
      <c r="XBD18" s="252"/>
      <c r="XBE18" s="252"/>
      <c r="XBF18" s="252"/>
      <c r="XBG18" s="252"/>
      <c r="XBH18" s="252"/>
      <c r="XBI18" s="252"/>
      <c r="XBJ18" s="252"/>
      <c r="XBK18" s="252"/>
      <c r="XBL18" s="252"/>
      <c r="XBM18" s="252"/>
      <c r="XBN18" s="252"/>
      <c r="XBO18" s="252"/>
      <c r="XBP18" s="252"/>
      <c r="XBQ18" s="252"/>
      <c r="XBR18" s="252"/>
      <c r="XBS18" s="252"/>
      <c r="XBT18" s="252"/>
      <c r="XBU18" s="252"/>
      <c r="XBV18" s="252"/>
      <c r="XBW18" s="252"/>
      <c r="XBX18" s="252"/>
      <c r="XBY18" s="252"/>
      <c r="XBZ18" s="252"/>
      <c r="XCA18" s="252"/>
      <c r="XCB18" s="252"/>
      <c r="XCC18" s="252"/>
      <c r="XCD18" s="252"/>
      <c r="XCE18" s="252"/>
      <c r="XCF18" s="252"/>
      <c r="XCG18" s="252"/>
      <c r="XCH18" s="252"/>
      <c r="XCI18" s="252"/>
      <c r="XCJ18" s="252"/>
      <c r="XCK18" s="252"/>
      <c r="XCL18" s="252"/>
      <c r="XCM18" s="252"/>
      <c r="XCN18" s="252"/>
      <c r="XCO18" s="252"/>
      <c r="XCP18" s="252"/>
      <c r="XCQ18" s="252"/>
      <c r="XCR18" s="252"/>
      <c r="XCS18" s="252"/>
      <c r="XCT18" s="252"/>
      <c r="XCU18" s="252"/>
      <c r="XCV18" s="252"/>
      <c r="XCW18" s="252"/>
      <c r="XCX18" s="252"/>
      <c r="XCY18" s="252"/>
      <c r="XCZ18" s="252"/>
      <c r="XDA18" s="252"/>
      <c r="XDB18" s="252"/>
      <c r="XDC18" s="252"/>
      <c r="XDD18" s="252"/>
      <c r="XDE18" s="252"/>
      <c r="XDF18" s="252"/>
      <c r="XDG18" s="252"/>
      <c r="XDH18" s="252"/>
      <c r="XDI18" s="252"/>
      <c r="XDJ18" s="252"/>
      <c r="XDK18" s="252"/>
      <c r="XDL18" s="252"/>
      <c r="XDM18" s="252"/>
      <c r="XDN18" s="252"/>
      <c r="XDO18" s="252"/>
      <c r="XDP18" s="252"/>
      <c r="XDQ18" s="252"/>
      <c r="XDR18" s="252"/>
      <c r="XDS18" s="252"/>
      <c r="XDT18" s="252"/>
      <c r="XDU18" s="252"/>
      <c r="XDV18" s="252"/>
      <c r="XDW18" s="252"/>
      <c r="XDX18" s="252"/>
      <c r="XDY18" s="252"/>
      <c r="XDZ18" s="252"/>
      <c r="XEA18" s="252"/>
      <c r="XEB18" s="252"/>
      <c r="XEC18" s="252"/>
      <c r="XED18" s="252"/>
      <c r="XEE18" s="252"/>
      <c r="XEF18" s="252"/>
      <c r="XEG18" s="252"/>
      <c r="XEH18" s="252"/>
      <c r="XEI18" s="252"/>
      <c r="XEJ18" s="252"/>
      <c r="XEK18" s="252"/>
      <c r="XEL18" s="252"/>
      <c r="XEM18" s="252"/>
      <c r="XEN18" s="252"/>
      <c r="XEO18" s="252"/>
      <c r="XEP18" s="252"/>
      <c r="XEQ18" s="252"/>
      <c r="XER18" s="252"/>
      <c r="XES18" s="252"/>
      <c r="XET18" s="252"/>
      <c r="XEU18" s="252"/>
      <c r="XEV18" s="252"/>
      <c r="XEW18" s="252"/>
      <c r="XEX18" s="252"/>
      <c r="XEY18" s="252"/>
      <c r="XEZ18" s="252"/>
      <c r="XFA18" s="252"/>
      <c r="XFB18" s="252"/>
      <c r="XFC18" s="252"/>
      <c r="XFD18" s="252"/>
    </row>
    <row r="19" spans="1:16384" ht="41.25" customHeight="1" x14ac:dyDescent="0.2">
      <c r="A19" s="39" t="s">
        <v>56</v>
      </c>
      <c r="B19" s="39">
        <v>60103</v>
      </c>
      <c r="C19" s="40" t="s">
        <v>57</v>
      </c>
      <c r="D19" s="39" t="s">
        <v>29</v>
      </c>
      <c r="E19" s="41">
        <v>1</v>
      </c>
      <c r="F19" s="41">
        <v>232.74</v>
      </c>
      <c r="G19" s="41">
        <f>E19*F19</f>
        <v>232.74</v>
      </c>
    </row>
    <row r="20" spans="1:16384" ht="78.75" customHeight="1" x14ac:dyDescent="0.2">
      <c r="A20" s="39" t="s">
        <v>58</v>
      </c>
      <c r="B20" s="39">
        <v>61303</v>
      </c>
      <c r="C20" s="40" t="s">
        <v>59</v>
      </c>
      <c r="D20" s="39" t="s">
        <v>29</v>
      </c>
      <c r="E20" s="41">
        <v>10</v>
      </c>
      <c r="F20" s="41">
        <v>759.76</v>
      </c>
      <c r="G20" s="41">
        <f>E20*F20</f>
        <v>7597.6</v>
      </c>
    </row>
    <row r="21" spans="1:16384" ht="12.75" customHeight="1" x14ac:dyDescent="0.2">
      <c r="A21" s="32" t="s">
        <v>60</v>
      </c>
      <c r="B21" s="33" t="s">
        <v>61</v>
      </c>
      <c r="C21" s="34" t="s">
        <v>62</v>
      </c>
      <c r="D21" s="35"/>
      <c r="E21" s="36"/>
      <c r="F21" s="37"/>
      <c r="G21" s="9">
        <f>SUM(G19:G20)</f>
        <v>7830.34</v>
      </c>
    </row>
    <row r="22" spans="1:16384" ht="27.75" customHeight="1" x14ac:dyDescent="0.2">
      <c r="A22" s="39" t="s">
        <v>63</v>
      </c>
      <c r="B22" s="39">
        <v>71104</v>
      </c>
      <c r="C22" s="40" t="s">
        <v>78</v>
      </c>
      <c r="D22" s="39" t="s">
        <v>24</v>
      </c>
      <c r="E22" s="41">
        <v>4.32</v>
      </c>
      <c r="F22" s="41">
        <v>396.46</v>
      </c>
      <c r="G22" s="41">
        <f>E22*F22</f>
        <v>1712.7072000000001</v>
      </c>
    </row>
    <row r="23" spans="1:16384" ht="27.75" customHeight="1" x14ac:dyDescent="0.2">
      <c r="A23" s="39" t="s">
        <v>77</v>
      </c>
      <c r="B23" s="39">
        <v>71105</v>
      </c>
      <c r="C23" s="40" t="s">
        <v>64</v>
      </c>
      <c r="D23" s="39" t="s">
        <v>24</v>
      </c>
      <c r="E23" s="41">
        <v>19.93</v>
      </c>
      <c r="F23" s="41">
        <v>231.43</v>
      </c>
      <c r="G23" s="41">
        <f>E23*F23</f>
        <v>4612.3999000000003</v>
      </c>
    </row>
    <row r="24" spans="1:16384" x14ac:dyDescent="0.2">
      <c r="A24" s="32" t="s">
        <v>65</v>
      </c>
      <c r="B24" s="33" t="s">
        <v>66</v>
      </c>
      <c r="C24" s="34" t="s">
        <v>67</v>
      </c>
      <c r="D24" s="35"/>
      <c r="E24" s="36"/>
      <c r="F24" s="37"/>
      <c r="G24" s="9">
        <f>SUM(G22:G23)</f>
        <v>6325.1071000000002</v>
      </c>
    </row>
    <row r="25" spans="1:16384" ht="70.5" customHeight="1" x14ac:dyDescent="0.2">
      <c r="A25" s="39" t="s">
        <v>68</v>
      </c>
      <c r="B25" s="39">
        <v>90101</v>
      </c>
      <c r="C25" s="40" t="s">
        <v>82</v>
      </c>
      <c r="D25" s="39" t="s">
        <v>24</v>
      </c>
      <c r="E25" s="41">
        <v>153.76</v>
      </c>
      <c r="F25" s="41">
        <v>165.93</v>
      </c>
      <c r="G25" s="41">
        <f>E25*F25</f>
        <v>25513.396799999999</v>
      </c>
    </row>
    <row r="26" spans="1:16384" ht="37.5" customHeight="1" x14ac:dyDescent="0.2">
      <c r="A26" s="39" t="s">
        <v>87</v>
      </c>
      <c r="B26" s="39">
        <v>90501</v>
      </c>
      <c r="C26" s="40" t="s">
        <v>81</v>
      </c>
      <c r="D26" s="39" t="s">
        <v>24</v>
      </c>
      <c r="E26" s="41">
        <v>153.76</v>
      </c>
      <c r="F26" s="41">
        <v>50.97</v>
      </c>
      <c r="G26" s="41">
        <f>E26*F26</f>
        <v>7837.1471999999994</v>
      </c>
    </row>
    <row r="27" spans="1:16384" ht="25.5" x14ac:dyDescent="0.2">
      <c r="A27" s="39" t="s">
        <v>83</v>
      </c>
      <c r="B27" s="39">
        <v>90509</v>
      </c>
      <c r="C27" s="49" t="s">
        <v>84</v>
      </c>
      <c r="D27" s="39" t="s">
        <v>24</v>
      </c>
      <c r="E27" s="41">
        <v>307.52</v>
      </c>
      <c r="F27" s="41">
        <v>72.400000000000006</v>
      </c>
      <c r="G27" s="41">
        <f>E27*F27</f>
        <v>22264.448</v>
      </c>
    </row>
    <row r="28" spans="1:16384" x14ac:dyDescent="0.2">
      <c r="A28" s="32" t="s">
        <v>31</v>
      </c>
      <c r="B28" s="33" t="s">
        <v>69</v>
      </c>
      <c r="C28" s="34" t="s">
        <v>70</v>
      </c>
      <c r="D28" s="35"/>
      <c r="E28" s="36"/>
      <c r="F28" s="37"/>
      <c r="G28" s="9">
        <f>SUM(G25:G27)</f>
        <v>55614.991999999998</v>
      </c>
    </row>
    <row r="29" spans="1:16384" ht="30" customHeight="1" x14ac:dyDescent="0.2">
      <c r="A29" s="39" t="s">
        <v>32</v>
      </c>
      <c r="B29" s="40">
        <v>140903</v>
      </c>
      <c r="C29" s="40" t="s">
        <v>80</v>
      </c>
      <c r="D29" s="39" t="s">
        <v>71</v>
      </c>
      <c r="E29" s="41">
        <v>7.2</v>
      </c>
      <c r="F29" s="41">
        <v>44.81</v>
      </c>
      <c r="G29" s="41">
        <f>E29*F29</f>
        <v>322.63200000000001</v>
      </c>
    </row>
    <row r="30" spans="1:16384" x14ac:dyDescent="0.2">
      <c r="A30" s="32" t="s">
        <v>72</v>
      </c>
      <c r="B30" s="33" t="s">
        <v>73</v>
      </c>
      <c r="C30" s="34" t="s">
        <v>74</v>
      </c>
      <c r="D30" s="35"/>
      <c r="E30" s="36"/>
      <c r="F30" s="37"/>
      <c r="G30" s="9">
        <f>SUM(G29)</f>
        <v>322.63200000000001</v>
      </c>
    </row>
    <row r="31" spans="1:16384" ht="44.25" customHeight="1" x14ac:dyDescent="0.2">
      <c r="A31" s="39" t="s">
        <v>75</v>
      </c>
      <c r="B31" s="39">
        <v>190115</v>
      </c>
      <c r="C31" s="40" t="s">
        <v>33</v>
      </c>
      <c r="D31" s="39" t="s">
        <v>24</v>
      </c>
      <c r="E31" s="41">
        <v>189.2</v>
      </c>
      <c r="F31" s="41">
        <v>16.489999999999998</v>
      </c>
      <c r="G31" s="41">
        <f>E31*F31</f>
        <v>3119.9079999999994</v>
      </c>
    </row>
    <row r="32" spans="1:16384" ht="44.25" customHeight="1" x14ac:dyDescent="0.2">
      <c r="A32" s="39" t="s">
        <v>76</v>
      </c>
      <c r="B32" s="39">
        <v>190116</v>
      </c>
      <c r="C32" s="40" t="s">
        <v>85</v>
      </c>
      <c r="D32" s="39" t="s">
        <v>86</v>
      </c>
      <c r="E32" s="41">
        <v>109.83</v>
      </c>
      <c r="F32" s="41">
        <v>20.07</v>
      </c>
      <c r="G32" s="41">
        <f>E32*F32</f>
        <v>2204.2881000000002</v>
      </c>
    </row>
    <row r="33" spans="1:7" x14ac:dyDescent="0.2">
      <c r="A33" s="259" t="s">
        <v>25</v>
      </c>
      <c r="B33" s="260"/>
      <c r="C33" s="260"/>
      <c r="D33" s="260"/>
      <c r="E33" s="260"/>
      <c r="F33" s="261"/>
      <c r="G33" s="9">
        <f>SUM(G31:G32)</f>
        <v>5324.1960999999992</v>
      </c>
    </row>
    <row r="34" spans="1:7" x14ac:dyDescent="0.2">
      <c r="A34" s="262" t="s">
        <v>19</v>
      </c>
      <c r="B34" s="263"/>
      <c r="C34" s="263"/>
      <c r="D34" s="263"/>
      <c r="E34" s="263"/>
      <c r="F34" s="264"/>
      <c r="G34" s="9">
        <f>G18+G21+G24+G28+G30+G33</f>
        <v>89197.846600000004</v>
      </c>
    </row>
    <row r="35" spans="1:7" ht="40.5" customHeight="1" x14ac:dyDescent="0.2"/>
    <row r="36" spans="1:7" x14ac:dyDescent="0.2">
      <c r="A36" s="265" t="s">
        <v>37</v>
      </c>
      <c r="B36" s="266"/>
      <c r="C36" s="266"/>
      <c r="D36" s="266"/>
      <c r="E36" s="266"/>
      <c r="F36" s="266"/>
      <c r="G36" s="266"/>
    </row>
    <row r="37" spans="1:7" ht="15.75" x14ac:dyDescent="0.2">
      <c r="A37" s="258" t="s">
        <v>34</v>
      </c>
      <c r="B37" s="258"/>
      <c r="C37" s="258"/>
      <c r="D37" s="258"/>
      <c r="E37" s="258"/>
      <c r="F37" s="258"/>
      <c r="G37" s="258"/>
    </row>
    <row r="38" spans="1:7" ht="15.75" x14ac:dyDescent="0.2">
      <c r="A38" s="258" t="s">
        <v>35</v>
      </c>
      <c r="B38" s="258"/>
      <c r="C38" s="258"/>
      <c r="D38" s="258"/>
      <c r="E38" s="258"/>
      <c r="F38" s="258"/>
      <c r="G38" s="258"/>
    </row>
    <row r="39" spans="1:7" ht="15.75" x14ac:dyDescent="0.2">
      <c r="A39" s="258" t="s">
        <v>36</v>
      </c>
      <c r="B39" s="258"/>
      <c r="C39" s="258"/>
      <c r="D39" s="258"/>
      <c r="E39" s="258"/>
      <c r="F39" s="258"/>
      <c r="G39" s="258"/>
    </row>
    <row r="40" spans="1:7" x14ac:dyDescent="0.2">
      <c r="A40" s="1"/>
      <c r="B40" s="3"/>
      <c r="C40" s="2"/>
      <c r="D40" s="2"/>
      <c r="E40" s="6"/>
      <c r="F40" s="7"/>
      <c r="G40" s="8"/>
    </row>
    <row r="41" spans="1:7" x14ac:dyDescent="0.2">
      <c r="A41" s="1"/>
      <c r="B41" s="3"/>
      <c r="C41" s="2"/>
      <c r="D41" s="2"/>
      <c r="E41" s="6"/>
      <c r="F41" s="7"/>
      <c r="G41" s="8"/>
    </row>
    <row r="42" spans="1:7" x14ac:dyDescent="0.2">
      <c r="A42" s="1"/>
      <c r="B42" s="3"/>
      <c r="C42" s="2"/>
      <c r="D42" s="2"/>
      <c r="E42" s="6"/>
      <c r="F42" s="7"/>
      <c r="G42" s="8"/>
    </row>
    <row r="43" spans="1:7" x14ac:dyDescent="0.2">
      <c r="A43" s="1"/>
      <c r="B43" s="3"/>
      <c r="C43" s="2"/>
      <c r="D43" s="2"/>
      <c r="E43" s="6"/>
      <c r="F43" s="7"/>
      <c r="G43" s="8"/>
    </row>
    <row r="44" spans="1:7" x14ac:dyDescent="0.2">
      <c r="A44" s="1"/>
      <c r="B44" s="3"/>
      <c r="C44" s="2"/>
      <c r="D44" s="2"/>
      <c r="E44" s="6"/>
      <c r="F44" s="7"/>
      <c r="G44" s="8"/>
    </row>
    <row r="45" spans="1:7" x14ac:dyDescent="0.2">
      <c r="A45" s="1"/>
      <c r="B45" s="3"/>
      <c r="C45" s="2"/>
      <c r="D45" s="2"/>
      <c r="E45" s="6"/>
      <c r="F45" s="7"/>
      <c r="G45" s="8"/>
    </row>
    <row r="46" spans="1:7" x14ac:dyDescent="0.2">
      <c r="A46" s="1"/>
      <c r="B46" s="3"/>
      <c r="C46" s="2"/>
      <c r="D46" s="2"/>
      <c r="E46" s="6"/>
      <c r="F46" s="7"/>
      <c r="G46" s="8"/>
    </row>
    <row r="47" spans="1:7" x14ac:dyDescent="0.2">
      <c r="A47" s="1"/>
      <c r="B47" s="3"/>
      <c r="C47" s="2"/>
      <c r="D47" s="2"/>
      <c r="E47" s="6"/>
      <c r="F47" s="7"/>
      <c r="G47" s="8"/>
    </row>
    <row r="48" spans="1:7" x14ac:dyDescent="0.2">
      <c r="A48" s="1"/>
      <c r="B48" s="3"/>
      <c r="C48" s="2"/>
      <c r="D48" s="2"/>
      <c r="E48" s="6"/>
      <c r="F48" s="7"/>
      <c r="G48" s="8"/>
    </row>
    <row r="49" spans="1:7" x14ac:dyDescent="0.2">
      <c r="A49" s="1"/>
      <c r="B49" s="3"/>
      <c r="C49" s="2"/>
      <c r="D49" s="2"/>
      <c r="E49" s="6"/>
      <c r="F49" s="7"/>
      <c r="G49" s="8"/>
    </row>
    <row r="50" spans="1:7" x14ac:dyDescent="0.2">
      <c r="A50" s="1"/>
      <c r="B50" s="3"/>
      <c r="C50" s="2"/>
      <c r="D50" s="2"/>
      <c r="E50" s="6"/>
      <c r="F50" s="7"/>
      <c r="G50" s="8"/>
    </row>
    <row r="51" spans="1:7" x14ac:dyDescent="0.2">
      <c r="A51" s="1"/>
      <c r="B51" s="3"/>
      <c r="C51" s="2"/>
      <c r="D51" s="2"/>
      <c r="E51" s="6"/>
      <c r="F51" s="7"/>
      <c r="G51" s="8"/>
    </row>
    <row r="52" spans="1:7" x14ac:dyDescent="0.2">
      <c r="A52" s="1"/>
      <c r="B52" s="3"/>
      <c r="C52" s="2"/>
      <c r="D52" s="2"/>
      <c r="E52" s="6"/>
      <c r="F52" s="7"/>
      <c r="G52" s="8"/>
    </row>
    <row r="53" spans="1:7" x14ac:dyDescent="0.2">
      <c r="A53" s="1"/>
      <c r="B53" s="3"/>
      <c r="C53" s="2"/>
      <c r="D53" s="2"/>
      <c r="E53" s="6"/>
      <c r="F53" s="7"/>
      <c r="G53" s="8"/>
    </row>
    <row r="54" spans="1:7" x14ac:dyDescent="0.2">
      <c r="A54" s="1"/>
      <c r="B54" s="3"/>
      <c r="C54" s="2"/>
      <c r="D54" s="2"/>
      <c r="E54" s="6"/>
      <c r="F54" s="7"/>
      <c r="G54" s="8"/>
    </row>
    <row r="55" spans="1:7" x14ac:dyDescent="0.2">
      <c r="A55" s="1"/>
      <c r="B55" s="3"/>
      <c r="C55" s="2"/>
      <c r="D55" s="2"/>
      <c r="E55" s="6"/>
      <c r="F55" s="7"/>
      <c r="G55" s="8"/>
    </row>
    <row r="56" spans="1:7" x14ac:dyDescent="0.2">
      <c r="A56" s="1"/>
      <c r="B56" s="3"/>
      <c r="C56" s="2"/>
      <c r="D56" s="2"/>
      <c r="E56" s="6"/>
      <c r="F56" s="7"/>
      <c r="G56" s="8"/>
    </row>
    <row r="57" spans="1:7" x14ac:dyDescent="0.2">
      <c r="A57" s="1"/>
      <c r="B57" s="3"/>
      <c r="C57" s="2"/>
      <c r="D57" s="2"/>
      <c r="E57" s="6"/>
      <c r="F57" s="7"/>
      <c r="G57" s="8"/>
    </row>
    <row r="58" spans="1:7" x14ac:dyDescent="0.2">
      <c r="A58" s="1"/>
      <c r="B58" s="3"/>
      <c r="C58" s="2"/>
      <c r="D58" s="2"/>
      <c r="E58" s="6"/>
      <c r="F58" s="7"/>
      <c r="G58" s="8"/>
    </row>
    <row r="59" spans="1:7" x14ac:dyDescent="0.2">
      <c r="A59" s="1"/>
      <c r="B59" s="3"/>
      <c r="C59" s="2"/>
      <c r="D59" s="2"/>
      <c r="E59" s="6"/>
      <c r="F59" s="7"/>
      <c r="G59" s="8"/>
    </row>
    <row r="60" spans="1:7" x14ac:dyDescent="0.2">
      <c r="A60" s="1"/>
      <c r="B60" s="3"/>
      <c r="C60" s="2"/>
      <c r="D60" s="2"/>
      <c r="E60" s="6"/>
      <c r="F60" s="7"/>
      <c r="G60" s="8"/>
    </row>
    <row r="61" spans="1:7" x14ac:dyDescent="0.2">
      <c r="A61" s="1"/>
      <c r="B61" s="3"/>
      <c r="C61" s="2"/>
      <c r="D61" s="2"/>
      <c r="E61" s="6"/>
      <c r="F61" s="7"/>
      <c r="G61" s="8"/>
    </row>
    <row r="62" spans="1:7" x14ac:dyDescent="0.2">
      <c r="A62" s="1"/>
      <c r="B62" s="3"/>
      <c r="C62" s="2"/>
      <c r="D62" s="2"/>
      <c r="E62" s="6"/>
      <c r="F62" s="7"/>
      <c r="G62" s="8"/>
    </row>
    <row r="63" spans="1:7" x14ac:dyDescent="0.2">
      <c r="A63" s="1"/>
      <c r="B63" s="3"/>
      <c r="C63" s="2"/>
      <c r="D63" s="2"/>
      <c r="E63" s="6"/>
      <c r="F63" s="7"/>
      <c r="G63" s="8"/>
    </row>
    <row r="64" spans="1:7" x14ac:dyDescent="0.2">
      <c r="A64" s="1"/>
      <c r="B64" s="3"/>
      <c r="C64" s="2"/>
      <c r="D64" s="2"/>
      <c r="E64" s="6"/>
      <c r="F64" s="7"/>
      <c r="G64" s="8"/>
    </row>
    <row r="65" spans="1:7" x14ac:dyDescent="0.2">
      <c r="A65" s="1"/>
      <c r="B65" s="3"/>
      <c r="C65" s="2"/>
      <c r="D65" s="2"/>
      <c r="E65" s="6"/>
      <c r="F65" s="7"/>
      <c r="G65" s="8"/>
    </row>
    <row r="66" spans="1:7" x14ac:dyDescent="0.2">
      <c r="A66" s="1"/>
      <c r="B66" s="3"/>
      <c r="C66" s="2"/>
      <c r="D66" s="2"/>
      <c r="E66" s="6"/>
      <c r="F66" s="7"/>
      <c r="G66" s="8"/>
    </row>
    <row r="67" spans="1:7" x14ac:dyDescent="0.2">
      <c r="A67" s="1"/>
      <c r="B67" s="3"/>
      <c r="C67" s="2"/>
      <c r="D67" s="2"/>
      <c r="E67" s="6"/>
      <c r="F67" s="7"/>
      <c r="G67" s="8"/>
    </row>
    <row r="68" spans="1:7" x14ac:dyDescent="0.2">
      <c r="A68" s="1"/>
      <c r="B68" s="3"/>
      <c r="C68" s="2"/>
      <c r="D68" s="2"/>
      <c r="E68" s="6"/>
      <c r="F68" s="7"/>
      <c r="G68" s="8"/>
    </row>
    <row r="69" spans="1:7" x14ac:dyDescent="0.2">
      <c r="A69" s="1"/>
      <c r="B69" s="3"/>
      <c r="C69" s="2"/>
      <c r="D69" s="2"/>
      <c r="E69" s="6"/>
      <c r="F69" s="7"/>
      <c r="G69" s="8"/>
    </row>
    <row r="70" spans="1:7" x14ac:dyDescent="0.2">
      <c r="A70" s="1"/>
      <c r="B70" s="3"/>
      <c r="C70" s="2"/>
      <c r="D70" s="2"/>
      <c r="E70" s="6"/>
      <c r="F70" s="7"/>
      <c r="G70" s="8"/>
    </row>
    <row r="71" spans="1:7" x14ac:dyDescent="0.2">
      <c r="A71" s="1"/>
      <c r="B71" s="3"/>
      <c r="C71" s="2"/>
      <c r="D71" s="2"/>
      <c r="E71" s="6"/>
      <c r="F71" s="7"/>
      <c r="G71" s="8"/>
    </row>
    <row r="72" spans="1:7" x14ac:dyDescent="0.2">
      <c r="A72" s="1"/>
      <c r="B72" s="3"/>
      <c r="C72" s="2"/>
      <c r="D72" s="2"/>
      <c r="E72" s="6"/>
      <c r="F72" s="7"/>
      <c r="G72" s="8"/>
    </row>
    <row r="73" spans="1:7" x14ac:dyDescent="0.2">
      <c r="A73" s="1"/>
      <c r="B73" s="3"/>
      <c r="C73" s="2"/>
      <c r="D73" s="2"/>
      <c r="E73" s="6"/>
      <c r="F73" s="7"/>
      <c r="G73" s="8"/>
    </row>
    <row r="74" spans="1:7" x14ac:dyDescent="0.2">
      <c r="A74" s="1"/>
      <c r="B74" s="3"/>
      <c r="C74" s="2"/>
      <c r="D74" s="2"/>
      <c r="E74" s="6"/>
      <c r="F74" s="7"/>
      <c r="G74" s="8"/>
    </row>
    <row r="75" spans="1:7" x14ac:dyDescent="0.2">
      <c r="A75" s="1"/>
      <c r="B75" s="3"/>
      <c r="C75" s="2"/>
      <c r="D75" s="2"/>
      <c r="E75" s="6"/>
      <c r="F75" s="7"/>
      <c r="G75" s="8"/>
    </row>
    <row r="76" spans="1:7" x14ac:dyDescent="0.2">
      <c r="A76" s="1"/>
      <c r="B76" s="3"/>
      <c r="C76" s="2"/>
      <c r="D76" s="2"/>
      <c r="E76" s="6"/>
      <c r="F76" s="7"/>
      <c r="G76" s="8"/>
    </row>
    <row r="77" spans="1:7" x14ac:dyDescent="0.2">
      <c r="A77" s="1"/>
      <c r="B77" s="3"/>
      <c r="C77" s="2"/>
      <c r="D77" s="2"/>
      <c r="E77" s="6"/>
      <c r="F77" s="7"/>
      <c r="G77" s="8"/>
    </row>
    <row r="78" spans="1:7" x14ac:dyDescent="0.2">
      <c r="A78" s="1"/>
      <c r="B78" s="3"/>
      <c r="C78" s="2"/>
      <c r="D78" s="2"/>
      <c r="E78" s="6"/>
      <c r="F78" s="7"/>
      <c r="G78" s="8"/>
    </row>
    <row r="79" spans="1:7" x14ac:dyDescent="0.2">
      <c r="A79" s="1"/>
      <c r="B79" s="3"/>
      <c r="C79" s="2"/>
      <c r="D79" s="2"/>
      <c r="E79" s="6"/>
      <c r="F79" s="7"/>
      <c r="G79" s="8"/>
    </row>
    <row r="80" spans="1:7" x14ac:dyDescent="0.2">
      <c r="A80" s="1"/>
      <c r="B80" s="3"/>
      <c r="C80" s="2"/>
      <c r="D80" s="2"/>
      <c r="E80" s="6"/>
      <c r="F80" s="7"/>
      <c r="G80" s="8"/>
    </row>
  </sheetData>
  <mergeCells count="2353">
    <mergeCell ref="A39:G39"/>
    <mergeCell ref="XFA18:XFD18"/>
    <mergeCell ref="A33:F33"/>
    <mergeCell ref="A34:F34"/>
    <mergeCell ref="A36:G36"/>
    <mergeCell ref="A37:G37"/>
    <mergeCell ref="A38:G38"/>
    <mergeCell ref="XDK18:XDQ18"/>
    <mergeCell ref="XDR18:XDX18"/>
    <mergeCell ref="XDY18:XEE18"/>
    <mergeCell ref="XEF18:XEL18"/>
    <mergeCell ref="XEM18:XES18"/>
    <mergeCell ref="XET18:XEZ18"/>
    <mergeCell ref="XBU18:XCA18"/>
    <mergeCell ref="XCB18:XCH18"/>
    <mergeCell ref="XCI18:XCO18"/>
    <mergeCell ref="XCP18:XCV18"/>
    <mergeCell ref="XCW18:XDC18"/>
    <mergeCell ref="XDD18:XDJ18"/>
    <mergeCell ref="XAE18:XAK18"/>
    <mergeCell ref="XAL18:XAR18"/>
    <mergeCell ref="XAS18:XAY18"/>
    <mergeCell ref="XAZ18:XBF18"/>
    <mergeCell ref="XBG18:XBM18"/>
    <mergeCell ref="XBN18:XBT18"/>
    <mergeCell ref="WYO18:WYU18"/>
    <mergeCell ref="WYV18:WZB18"/>
    <mergeCell ref="WZC18:WZI18"/>
    <mergeCell ref="WZJ18:WZP18"/>
    <mergeCell ref="WZQ18:WZW18"/>
    <mergeCell ref="WZX18:XAD18"/>
    <mergeCell ref="WWY18:WXE18"/>
    <mergeCell ref="WXF18:WXL18"/>
    <mergeCell ref="WXM18:WXS18"/>
    <mergeCell ref="WXT18:WXZ18"/>
    <mergeCell ref="WYA18:WYG18"/>
    <mergeCell ref="WYH18:WYN18"/>
    <mergeCell ref="WVI18:WVO18"/>
    <mergeCell ref="WVP18:WVV18"/>
    <mergeCell ref="WVW18:WWC18"/>
    <mergeCell ref="WWD18:WWJ18"/>
    <mergeCell ref="WWK18:WWQ18"/>
    <mergeCell ref="WWR18:WWX18"/>
    <mergeCell ref="WTS18:WTY18"/>
    <mergeCell ref="WTZ18:WUF18"/>
    <mergeCell ref="WUG18:WUM18"/>
    <mergeCell ref="WUN18:WUT18"/>
    <mergeCell ref="WUU18:WVA18"/>
    <mergeCell ref="WVB18:WVH18"/>
    <mergeCell ref="WSC18:WSI18"/>
    <mergeCell ref="WSJ18:WSP18"/>
    <mergeCell ref="WSQ18:WSW18"/>
    <mergeCell ref="WSX18:WTD18"/>
    <mergeCell ref="WTE18:WTK18"/>
    <mergeCell ref="WTL18:WTR18"/>
    <mergeCell ref="WQM18:WQS18"/>
    <mergeCell ref="WQT18:WQZ18"/>
    <mergeCell ref="WRA18:WRG18"/>
    <mergeCell ref="WRH18:WRN18"/>
    <mergeCell ref="WRO18:WRU18"/>
    <mergeCell ref="WRV18:WSB18"/>
    <mergeCell ref="WOW18:WPC18"/>
    <mergeCell ref="WPD18:WPJ18"/>
    <mergeCell ref="WPK18:WPQ18"/>
    <mergeCell ref="WPR18:WPX18"/>
    <mergeCell ref="WPY18:WQE18"/>
    <mergeCell ref="WQF18:WQL18"/>
    <mergeCell ref="WNG18:WNM18"/>
    <mergeCell ref="WNN18:WNT18"/>
    <mergeCell ref="WNU18:WOA18"/>
    <mergeCell ref="WOB18:WOH18"/>
    <mergeCell ref="WOI18:WOO18"/>
    <mergeCell ref="WOP18:WOV18"/>
    <mergeCell ref="WLQ18:WLW18"/>
    <mergeCell ref="WLX18:WMD18"/>
    <mergeCell ref="WME18:WMK18"/>
    <mergeCell ref="WML18:WMR18"/>
    <mergeCell ref="WMS18:WMY18"/>
    <mergeCell ref="WMZ18:WNF18"/>
    <mergeCell ref="WKA18:WKG18"/>
    <mergeCell ref="WKH18:WKN18"/>
    <mergeCell ref="WKO18:WKU18"/>
    <mergeCell ref="WKV18:WLB18"/>
    <mergeCell ref="WLC18:WLI18"/>
    <mergeCell ref="WLJ18:WLP18"/>
    <mergeCell ref="WIK18:WIQ18"/>
    <mergeCell ref="WIR18:WIX18"/>
    <mergeCell ref="WIY18:WJE18"/>
    <mergeCell ref="WJF18:WJL18"/>
    <mergeCell ref="WJM18:WJS18"/>
    <mergeCell ref="WJT18:WJZ18"/>
    <mergeCell ref="WGU18:WHA18"/>
    <mergeCell ref="WHB18:WHH18"/>
    <mergeCell ref="WHI18:WHO18"/>
    <mergeCell ref="WHP18:WHV18"/>
    <mergeCell ref="WHW18:WIC18"/>
    <mergeCell ref="WID18:WIJ18"/>
    <mergeCell ref="WFE18:WFK18"/>
    <mergeCell ref="WFL18:WFR18"/>
    <mergeCell ref="WFS18:WFY18"/>
    <mergeCell ref="WFZ18:WGF18"/>
    <mergeCell ref="WGG18:WGM18"/>
    <mergeCell ref="WGN18:WGT18"/>
    <mergeCell ref="WDO18:WDU18"/>
    <mergeCell ref="WDV18:WEB18"/>
    <mergeCell ref="WEC18:WEI18"/>
    <mergeCell ref="WEJ18:WEP18"/>
    <mergeCell ref="WEQ18:WEW18"/>
    <mergeCell ref="WEX18:WFD18"/>
    <mergeCell ref="WBY18:WCE18"/>
    <mergeCell ref="WCF18:WCL18"/>
    <mergeCell ref="WCM18:WCS18"/>
    <mergeCell ref="WCT18:WCZ18"/>
    <mergeCell ref="WDA18:WDG18"/>
    <mergeCell ref="WDH18:WDN18"/>
    <mergeCell ref="WAI18:WAO18"/>
    <mergeCell ref="WAP18:WAV18"/>
    <mergeCell ref="WAW18:WBC18"/>
    <mergeCell ref="WBD18:WBJ18"/>
    <mergeCell ref="WBK18:WBQ18"/>
    <mergeCell ref="WBR18:WBX18"/>
    <mergeCell ref="VYS18:VYY18"/>
    <mergeCell ref="VYZ18:VZF18"/>
    <mergeCell ref="VZG18:VZM18"/>
    <mergeCell ref="VZN18:VZT18"/>
    <mergeCell ref="VZU18:WAA18"/>
    <mergeCell ref="WAB18:WAH18"/>
    <mergeCell ref="VXC18:VXI18"/>
    <mergeCell ref="VXJ18:VXP18"/>
    <mergeCell ref="VXQ18:VXW18"/>
    <mergeCell ref="VXX18:VYD18"/>
    <mergeCell ref="VYE18:VYK18"/>
    <mergeCell ref="VYL18:VYR18"/>
    <mergeCell ref="VVM18:VVS18"/>
    <mergeCell ref="VVT18:VVZ18"/>
    <mergeCell ref="VWA18:VWG18"/>
    <mergeCell ref="VWH18:VWN18"/>
    <mergeCell ref="VWO18:VWU18"/>
    <mergeCell ref="VWV18:VXB18"/>
    <mergeCell ref="VTW18:VUC18"/>
    <mergeCell ref="VUD18:VUJ18"/>
    <mergeCell ref="VUK18:VUQ18"/>
    <mergeCell ref="VUR18:VUX18"/>
    <mergeCell ref="VUY18:VVE18"/>
    <mergeCell ref="VVF18:VVL18"/>
    <mergeCell ref="VSG18:VSM18"/>
    <mergeCell ref="VSN18:VST18"/>
    <mergeCell ref="VSU18:VTA18"/>
    <mergeCell ref="VTB18:VTH18"/>
    <mergeCell ref="VTI18:VTO18"/>
    <mergeCell ref="VTP18:VTV18"/>
    <mergeCell ref="VQQ18:VQW18"/>
    <mergeCell ref="VQX18:VRD18"/>
    <mergeCell ref="VRE18:VRK18"/>
    <mergeCell ref="VRL18:VRR18"/>
    <mergeCell ref="VRS18:VRY18"/>
    <mergeCell ref="VRZ18:VSF18"/>
    <mergeCell ref="VPA18:VPG18"/>
    <mergeCell ref="VPH18:VPN18"/>
    <mergeCell ref="VPO18:VPU18"/>
    <mergeCell ref="VPV18:VQB18"/>
    <mergeCell ref="VQC18:VQI18"/>
    <mergeCell ref="VQJ18:VQP18"/>
    <mergeCell ref="VNK18:VNQ18"/>
    <mergeCell ref="VNR18:VNX18"/>
    <mergeCell ref="VNY18:VOE18"/>
    <mergeCell ref="VOF18:VOL18"/>
    <mergeCell ref="VOM18:VOS18"/>
    <mergeCell ref="VOT18:VOZ18"/>
    <mergeCell ref="VLU18:VMA18"/>
    <mergeCell ref="VMB18:VMH18"/>
    <mergeCell ref="VMI18:VMO18"/>
    <mergeCell ref="VMP18:VMV18"/>
    <mergeCell ref="VMW18:VNC18"/>
    <mergeCell ref="VND18:VNJ18"/>
    <mergeCell ref="VKE18:VKK18"/>
    <mergeCell ref="VKL18:VKR18"/>
    <mergeCell ref="VKS18:VKY18"/>
    <mergeCell ref="VKZ18:VLF18"/>
    <mergeCell ref="VLG18:VLM18"/>
    <mergeCell ref="VLN18:VLT18"/>
    <mergeCell ref="VIO18:VIU18"/>
    <mergeCell ref="VIV18:VJB18"/>
    <mergeCell ref="VJC18:VJI18"/>
    <mergeCell ref="VJJ18:VJP18"/>
    <mergeCell ref="VJQ18:VJW18"/>
    <mergeCell ref="VJX18:VKD18"/>
    <mergeCell ref="VGY18:VHE18"/>
    <mergeCell ref="VHF18:VHL18"/>
    <mergeCell ref="VHM18:VHS18"/>
    <mergeCell ref="VHT18:VHZ18"/>
    <mergeCell ref="VIA18:VIG18"/>
    <mergeCell ref="VIH18:VIN18"/>
    <mergeCell ref="VFI18:VFO18"/>
    <mergeCell ref="VFP18:VFV18"/>
    <mergeCell ref="VFW18:VGC18"/>
    <mergeCell ref="VGD18:VGJ18"/>
    <mergeCell ref="VGK18:VGQ18"/>
    <mergeCell ref="VGR18:VGX18"/>
    <mergeCell ref="VDS18:VDY18"/>
    <mergeCell ref="VDZ18:VEF18"/>
    <mergeCell ref="VEG18:VEM18"/>
    <mergeCell ref="VEN18:VET18"/>
    <mergeCell ref="VEU18:VFA18"/>
    <mergeCell ref="VFB18:VFH18"/>
    <mergeCell ref="VCC18:VCI18"/>
    <mergeCell ref="VCJ18:VCP18"/>
    <mergeCell ref="VCQ18:VCW18"/>
    <mergeCell ref="VCX18:VDD18"/>
    <mergeCell ref="VDE18:VDK18"/>
    <mergeCell ref="VDL18:VDR18"/>
    <mergeCell ref="VAM18:VAS18"/>
    <mergeCell ref="VAT18:VAZ18"/>
    <mergeCell ref="VBA18:VBG18"/>
    <mergeCell ref="VBH18:VBN18"/>
    <mergeCell ref="VBO18:VBU18"/>
    <mergeCell ref="VBV18:VCB18"/>
    <mergeCell ref="UYW18:UZC18"/>
    <mergeCell ref="UZD18:UZJ18"/>
    <mergeCell ref="UZK18:UZQ18"/>
    <mergeCell ref="UZR18:UZX18"/>
    <mergeCell ref="UZY18:VAE18"/>
    <mergeCell ref="VAF18:VAL18"/>
    <mergeCell ref="UXG18:UXM18"/>
    <mergeCell ref="UXN18:UXT18"/>
    <mergeCell ref="UXU18:UYA18"/>
    <mergeCell ref="UYB18:UYH18"/>
    <mergeCell ref="UYI18:UYO18"/>
    <mergeCell ref="UYP18:UYV18"/>
    <mergeCell ref="UVQ18:UVW18"/>
    <mergeCell ref="UVX18:UWD18"/>
    <mergeCell ref="UWE18:UWK18"/>
    <mergeCell ref="UWL18:UWR18"/>
    <mergeCell ref="UWS18:UWY18"/>
    <mergeCell ref="UWZ18:UXF18"/>
    <mergeCell ref="UUA18:UUG18"/>
    <mergeCell ref="UUH18:UUN18"/>
    <mergeCell ref="UUO18:UUU18"/>
    <mergeCell ref="UUV18:UVB18"/>
    <mergeCell ref="UVC18:UVI18"/>
    <mergeCell ref="UVJ18:UVP18"/>
    <mergeCell ref="USK18:USQ18"/>
    <mergeCell ref="USR18:USX18"/>
    <mergeCell ref="USY18:UTE18"/>
    <mergeCell ref="UTF18:UTL18"/>
    <mergeCell ref="UTM18:UTS18"/>
    <mergeCell ref="UTT18:UTZ18"/>
    <mergeCell ref="UQU18:URA18"/>
    <mergeCell ref="URB18:URH18"/>
    <mergeCell ref="URI18:URO18"/>
    <mergeCell ref="URP18:URV18"/>
    <mergeCell ref="URW18:USC18"/>
    <mergeCell ref="USD18:USJ18"/>
    <mergeCell ref="UPE18:UPK18"/>
    <mergeCell ref="UPL18:UPR18"/>
    <mergeCell ref="UPS18:UPY18"/>
    <mergeCell ref="UPZ18:UQF18"/>
    <mergeCell ref="UQG18:UQM18"/>
    <mergeCell ref="UQN18:UQT18"/>
    <mergeCell ref="UNO18:UNU18"/>
    <mergeCell ref="UNV18:UOB18"/>
    <mergeCell ref="UOC18:UOI18"/>
    <mergeCell ref="UOJ18:UOP18"/>
    <mergeCell ref="UOQ18:UOW18"/>
    <mergeCell ref="UOX18:UPD18"/>
    <mergeCell ref="ULY18:UME18"/>
    <mergeCell ref="UMF18:UML18"/>
    <mergeCell ref="UMM18:UMS18"/>
    <mergeCell ref="UMT18:UMZ18"/>
    <mergeCell ref="UNA18:UNG18"/>
    <mergeCell ref="UNH18:UNN18"/>
    <mergeCell ref="UKI18:UKO18"/>
    <mergeCell ref="UKP18:UKV18"/>
    <mergeCell ref="UKW18:ULC18"/>
    <mergeCell ref="ULD18:ULJ18"/>
    <mergeCell ref="ULK18:ULQ18"/>
    <mergeCell ref="ULR18:ULX18"/>
    <mergeCell ref="UIS18:UIY18"/>
    <mergeCell ref="UIZ18:UJF18"/>
    <mergeCell ref="UJG18:UJM18"/>
    <mergeCell ref="UJN18:UJT18"/>
    <mergeCell ref="UJU18:UKA18"/>
    <mergeCell ref="UKB18:UKH18"/>
    <mergeCell ref="UHC18:UHI18"/>
    <mergeCell ref="UHJ18:UHP18"/>
    <mergeCell ref="UHQ18:UHW18"/>
    <mergeCell ref="UHX18:UID18"/>
    <mergeCell ref="UIE18:UIK18"/>
    <mergeCell ref="UIL18:UIR18"/>
    <mergeCell ref="UFM18:UFS18"/>
    <mergeCell ref="UFT18:UFZ18"/>
    <mergeCell ref="UGA18:UGG18"/>
    <mergeCell ref="UGH18:UGN18"/>
    <mergeCell ref="UGO18:UGU18"/>
    <mergeCell ref="UGV18:UHB18"/>
    <mergeCell ref="UDW18:UEC18"/>
    <mergeCell ref="UED18:UEJ18"/>
    <mergeCell ref="UEK18:UEQ18"/>
    <mergeCell ref="UER18:UEX18"/>
    <mergeCell ref="UEY18:UFE18"/>
    <mergeCell ref="UFF18:UFL18"/>
    <mergeCell ref="UCG18:UCM18"/>
    <mergeCell ref="UCN18:UCT18"/>
    <mergeCell ref="UCU18:UDA18"/>
    <mergeCell ref="UDB18:UDH18"/>
    <mergeCell ref="UDI18:UDO18"/>
    <mergeCell ref="UDP18:UDV18"/>
    <mergeCell ref="UAQ18:UAW18"/>
    <mergeCell ref="UAX18:UBD18"/>
    <mergeCell ref="UBE18:UBK18"/>
    <mergeCell ref="UBL18:UBR18"/>
    <mergeCell ref="UBS18:UBY18"/>
    <mergeCell ref="UBZ18:UCF18"/>
    <mergeCell ref="TZA18:TZG18"/>
    <mergeCell ref="TZH18:TZN18"/>
    <mergeCell ref="TZO18:TZU18"/>
    <mergeCell ref="TZV18:UAB18"/>
    <mergeCell ref="UAC18:UAI18"/>
    <mergeCell ref="UAJ18:UAP18"/>
    <mergeCell ref="TXK18:TXQ18"/>
    <mergeCell ref="TXR18:TXX18"/>
    <mergeCell ref="TXY18:TYE18"/>
    <mergeCell ref="TYF18:TYL18"/>
    <mergeCell ref="TYM18:TYS18"/>
    <mergeCell ref="TYT18:TYZ18"/>
    <mergeCell ref="TVU18:TWA18"/>
    <mergeCell ref="TWB18:TWH18"/>
    <mergeCell ref="TWI18:TWO18"/>
    <mergeCell ref="TWP18:TWV18"/>
    <mergeCell ref="TWW18:TXC18"/>
    <mergeCell ref="TXD18:TXJ18"/>
    <mergeCell ref="TUE18:TUK18"/>
    <mergeCell ref="TUL18:TUR18"/>
    <mergeCell ref="TUS18:TUY18"/>
    <mergeCell ref="TUZ18:TVF18"/>
    <mergeCell ref="TVG18:TVM18"/>
    <mergeCell ref="TVN18:TVT18"/>
    <mergeCell ref="TSO18:TSU18"/>
    <mergeCell ref="TSV18:TTB18"/>
    <mergeCell ref="TTC18:TTI18"/>
    <mergeCell ref="TTJ18:TTP18"/>
    <mergeCell ref="TTQ18:TTW18"/>
    <mergeCell ref="TTX18:TUD18"/>
    <mergeCell ref="TQY18:TRE18"/>
    <mergeCell ref="TRF18:TRL18"/>
    <mergeCell ref="TRM18:TRS18"/>
    <mergeCell ref="TRT18:TRZ18"/>
    <mergeCell ref="TSA18:TSG18"/>
    <mergeCell ref="TSH18:TSN18"/>
    <mergeCell ref="TPI18:TPO18"/>
    <mergeCell ref="TPP18:TPV18"/>
    <mergeCell ref="TPW18:TQC18"/>
    <mergeCell ref="TQD18:TQJ18"/>
    <mergeCell ref="TQK18:TQQ18"/>
    <mergeCell ref="TQR18:TQX18"/>
    <mergeCell ref="TNS18:TNY18"/>
    <mergeCell ref="TNZ18:TOF18"/>
    <mergeCell ref="TOG18:TOM18"/>
    <mergeCell ref="TON18:TOT18"/>
    <mergeCell ref="TOU18:TPA18"/>
    <mergeCell ref="TPB18:TPH18"/>
    <mergeCell ref="TMC18:TMI18"/>
    <mergeCell ref="TMJ18:TMP18"/>
    <mergeCell ref="TMQ18:TMW18"/>
    <mergeCell ref="TMX18:TND18"/>
    <mergeCell ref="TNE18:TNK18"/>
    <mergeCell ref="TNL18:TNR18"/>
    <mergeCell ref="TKM18:TKS18"/>
    <mergeCell ref="TKT18:TKZ18"/>
    <mergeCell ref="TLA18:TLG18"/>
    <mergeCell ref="TLH18:TLN18"/>
    <mergeCell ref="TLO18:TLU18"/>
    <mergeCell ref="TLV18:TMB18"/>
    <mergeCell ref="TIW18:TJC18"/>
    <mergeCell ref="TJD18:TJJ18"/>
    <mergeCell ref="TJK18:TJQ18"/>
    <mergeCell ref="TJR18:TJX18"/>
    <mergeCell ref="TJY18:TKE18"/>
    <mergeCell ref="TKF18:TKL18"/>
    <mergeCell ref="THG18:THM18"/>
    <mergeCell ref="THN18:THT18"/>
    <mergeCell ref="THU18:TIA18"/>
    <mergeCell ref="TIB18:TIH18"/>
    <mergeCell ref="TII18:TIO18"/>
    <mergeCell ref="TIP18:TIV18"/>
    <mergeCell ref="TFQ18:TFW18"/>
    <mergeCell ref="TFX18:TGD18"/>
    <mergeCell ref="TGE18:TGK18"/>
    <mergeCell ref="TGL18:TGR18"/>
    <mergeCell ref="TGS18:TGY18"/>
    <mergeCell ref="TGZ18:THF18"/>
    <mergeCell ref="TEA18:TEG18"/>
    <mergeCell ref="TEH18:TEN18"/>
    <mergeCell ref="TEO18:TEU18"/>
    <mergeCell ref="TEV18:TFB18"/>
    <mergeCell ref="TFC18:TFI18"/>
    <mergeCell ref="TFJ18:TFP18"/>
    <mergeCell ref="TCK18:TCQ18"/>
    <mergeCell ref="TCR18:TCX18"/>
    <mergeCell ref="TCY18:TDE18"/>
    <mergeCell ref="TDF18:TDL18"/>
    <mergeCell ref="TDM18:TDS18"/>
    <mergeCell ref="TDT18:TDZ18"/>
    <mergeCell ref="TAU18:TBA18"/>
    <mergeCell ref="TBB18:TBH18"/>
    <mergeCell ref="TBI18:TBO18"/>
    <mergeCell ref="TBP18:TBV18"/>
    <mergeCell ref="TBW18:TCC18"/>
    <mergeCell ref="TCD18:TCJ18"/>
    <mergeCell ref="SZE18:SZK18"/>
    <mergeCell ref="SZL18:SZR18"/>
    <mergeCell ref="SZS18:SZY18"/>
    <mergeCell ref="SZZ18:TAF18"/>
    <mergeCell ref="TAG18:TAM18"/>
    <mergeCell ref="TAN18:TAT18"/>
    <mergeCell ref="SXO18:SXU18"/>
    <mergeCell ref="SXV18:SYB18"/>
    <mergeCell ref="SYC18:SYI18"/>
    <mergeCell ref="SYJ18:SYP18"/>
    <mergeCell ref="SYQ18:SYW18"/>
    <mergeCell ref="SYX18:SZD18"/>
    <mergeCell ref="SVY18:SWE18"/>
    <mergeCell ref="SWF18:SWL18"/>
    <mergeCell ref="SWM18:SWS18"/>
    <mergeCell ref="SWT18:SWZ18"/>
    <mergeCell ref="SXA18:SXG18"/>
    <mergeCell ref="SXH18:SXN18"/>
    <mergeCell ref="SUI18:SUO18"/>
    <mergeCell ref="SUP18:SUV18"/>
    <mergeCell ref="SUW18:SVC18"/>
    <mergeCell ref="SVD18:SVJ18"/>
    <mergeCell ref="SVK18:SVQ18"/>
    <mergeCell ref="SVR18:SVX18"/>
    <mergeCell ref="SSS18:SSY18"/>
    <mergeCell ref="SSZ18:STF18"/>
    <mergeCell ref="STG18:STM18"/>
    <mergeCell ref="STN18:STT18"/>
    <mergeCell ref="STU18:SUA18"/>
    <mergeCell ref="SUB18:SUH18"/>
    <mergeCell ref="SRC18:SRI18"/>
    <mergeCell ref="SRJ18:SRP18"/>
    <mergeCell ref="SRQ18:SRW18"/>
    <mergeCell ref="SRX18:SSD18"/>
    <mergeCell ref="SSE18:SSK18"/>
    <mergeCell ref="SSL18:SSR18"/>
    <mergeCell ref="SPM18:SPS18"/>
    <mergeCell ref="SPT18:SPZ18"/>
    <mergeCell ref="SQA18:SQG18"/>
    <mergeCell ref="SQH18:SQN18"/>
    <mergeCell ref="SQO18:SQU18"/>
    <mergeCell ref="SQV18:SRB18"/>
    <mergeCell ref="SNW18:SOC18"/>
    <mergeCell ref="SOD18:SOJ18"/>
    <mergeCell ref="SOK18:SOQ18"/>
    <mergeCell ref="SOR18:SOX18"/>
    <mergeCell ref="SOY18:SPE18"/>
    <mergeCell ref="SPF18:SPL18"/>
    <mergeCell ref="SMG18:SMM18"/>
    <mergeCell ref="SMN18:SMT18"/>
    <mergeCell ref="SMU18:SNA18"/>
    <mergeCell ref="SNB18:SNH18"/>
    <mergeCell ref="SNI18:SNO18"/>
    <mergeCell ref="SNP18:SNV18"/>
    <mergeCell ref="SKQ18:SKW18"/>
    <mergeCell ref="SKX18:SLD18"/>
    <mergeCell ref="SLE18:SLK18"/>
    <mergeCell ref="SLL18:SLR18"/>
    <mergeCell ref="SLS18:SLY18"/>
    <mergeCell ref="SLZ18:SMF18"/>
    <mergeCell ref="SJA18:SJG18"/>
    <mergeCell ref="SJH18:SJN18"/>
    <mergeCell ref="SJO18:SJU18"/>
    <mergeCell ref="SJV18:SKB18"/>
    <mergeCell ref="SKC18:SKI18"/>
    <mergeCell ref="SKJ18:SKP18"/>
    <mergeCell ref="SHK18:SHQ18"/>
    <mergeCell ref="SHR18:SHX18"/>
    <mergeCell ref="SHY18:SIE18"/>
    <mergeCell ref="SIF18:SIL18"/>
    <mergeCell ref="SIM18:SIS18"/>
    <mergeCell ref="SIT18:SIZ18"/>
    <mergeCell ref="SFU18:SGA18"/>
    <mergeCell ref="SGB18:SGH18"/>
    <mergeCell ref="SGI18:SGO18"/>
    <mergeCell ref="SGP18:SGV18"/>
    <mergeCell ref="SGW18:SHC18"/>
    <mergeCell ref="SHD18:SHJ18"/>
    <mergeCell ref="SEE18:SEK18"/>
    <mergeCell ref="SEL18:SER18"/>
    <mergeCell ref="SES18:SEY18"/>
    <mergeCell ref="SEZ18:SFF18"/>
    <mergeCell ref="SFG18:SFM18"/>
    <mergeCell ref="SFN18:SFT18"/>
    <mergeCell ref="SCO18:SCU18"/>
    <mergeCell ref="SCV18:SDB18"/>
    <mergeCell ref="SDC18:SDI18"/>
    <mergeCell ref="SDJ18:SDP18"/>
    <mergeCell ref="SDQ18:SDW18"/>
    <mergeCell ref="SDX18:SED18"/>
    <mergeCell ref="SAY18:SBE18"/>
    <mergeCell ref="SBF18:SBL18"/>
    <mergeCell ref="SBM18:SBS18"/>
    <mergeCell ref="SBT18:SBZ18"/>
    <mergeCell ref="SCA18:SCG18"/>
    <mergeCell ref="SCH18:SCN18"/>
    <mergeCell ref="RZI18:RZO18"/>
    <mergeCell ref="RZP18:RZV18"/>
    <mergeCell ref="RZW18:SAC18"/>
    <mergeCell ref="SAD18:SAJ18"/>
    <mergeCell ref="SAK18:SAQ18"/>
    <mergeCell ref="SAR18:SAX18"/>
    <mergeCell ref="RXS18:RXY18"/>
    <mergeCell ref="RXZ18:RYF18"/>
    <mergeCell ref="RYG18:RYM18"/>
    <mergeCell ref="RYN18:RYT18"/>
    <mergeCell ref="RYU18:RZA18"/>
    <mergeCell ref="RZB18:RZH18"/>
    <mergeCell ref="RWC18:RWI18"/>
    <mergeCell ref="RWJ18:RWP18"/>
    <mergeCell ref="RWQ18:RWW18"/>
    <mergeCell ref="RWX18:RXD18"/>
    <mergeCell ref="RXE18:RXK18"/>
    <mergeCell ref="RXL18:RXR18"/>
    <mergeCell ref="RUM18:RUS18"/>
    <mergeCell ref="RUT18:RUZ18"/>
    <mergeCell ref="RVA18:RVG18"/>
    <mergeCell ref="RVH18:RVN18"/>
    <mergeCell ref="RVO18:RVU18"/>
    <mergeCell ref="RVV18:RWB18"/>
    <mergeCell ref="RSW18:RTC18"/>
    <mergeCell ref="RTD18:RTJ18"/>
    <mergeCell ref="RTK18:RTQ18"/>
    <mergeCell ref="RTR18:RTX18"/>
    <mergeCell ref="RTY18:RUE18"/>
    <mergeCell ref="RUF18:RUL18"/>
    <mergeCell ref="RRG18:RRM18"/>
    <mergeCell ref="RRN18:RRT18"/>
    <mergeCell ref="RRU18:RSA18"/>
    <mergeCell ref="RSB18:RSH18"/>
    <mergeCell ref="RSI18:RSO18"/>
    <mergeCell ref="RSP18:RSV18"/>
    <mergeCell ref="RPQ18:RPW18"/>
    <mergeCell ref="RPX18:RQD18"/>
    <mergeCell ref="RQE18:RQK18"/>
    <mergeCell ref="RQL18:RQR18"/>
    <mergeCell ref="RQS18:RQY18"/>
    <mergeCell ref="RQZ18:RRF18"/>
    <mergeCell ref="ROA18:ROG18"/>
    <mergeCell ref="ROH18:RON18"/>
    <mergeCell ref="ROO18:ROU18"/>
    <mergeCell ref="ROV18:RPB18"/>
    <mergeCell ref="RPC18:RPI18"/>
    <mergeCell ref="RPJ18:RPP18"/>
    <mergeCell ref="RMK18:RMQ18"/>
    <mergeCell ref="RMR18:RMX18"/>
    <mergeCell ref="RMY18:RNE18"/>
    <mergeCell ref="RNF18:RNL18"/>
    <mergeCell ref="RNM18:RNS18"/>
    <mergeCell ref="RNT18:RNZ18"/>
    <mergeCell ref="RKU18:RLA18"/>
    <mergeCell ref="RLB18:RLH18"/>
    <mergeCell ref="RLI18:RLO18"/>
    <mergeCell ref="RLP18:RLV18"/>
    <mergeCell ref="RLW18:RMC18"/>
    <mergeCell ref="RMD18:RMJ18"/>
    <mergeCell ref="RJE18:RJK18"/>
    <mergeCell ref="RJL18:RJR18"/>
    <mergeCell ref="RJS18:RJY18"/>
    <mergeCell ref="RJZ18:RKF18"/>
    <mergeCell ref="RKG18:RKM18"/>
    <mergeCell ref="RKN18:RKT18"/>
    <mergeCell ref="RHO18:RHU18"/>
    <mergeCell ref="RHV18:RIB18"/>
    <mergeCell ref="RIC18:RII18"/>
    <mergeCell ref="RIJ18:RIP18"/>
    <mergeCell ref="RIQ18:RIW18"/>
    <mergeCell ref="RIX18:RJD18"/>
    <mergeCell ref="RFY18:RGE18"/>
    <mergeCell ref="RGF18:RGL18"/>
    <mergeCell ref="RGM18:RGS18"/>
    <mergeCell ref="RGT18:RGZ18"/>
    <mergeCell ref="RHA18:RHG18"/>
    <mergeCell ref="RHH18:RHN18"/>
    <mergeCell ref="REI18:REO18"/>
    <mergeCell ref="REP18:REV18"/>
    <mergeCell ref="REW18:RFC18"/>
    <mergeCell ref="RFD18:RFJ18"/>
    <mergeCell ref="RFK18:RFQ18"/>
    <mergeCell ref="RFR18:RFX18"/>
    <mergeCell ref="RCS18:RCY18"/>
    <mergeCell ref="RCZ18:RDF18"/>
    <mergeCell ref="RDG18:RDM18"/>
    <mergeCell ref="RDN18:RDT18"/>
    <mergeCell ref="RDU18:REA18"/>
    <mergeCell ref="REB18:REH18"/>
    <mergeCell ref="RBC18:RBI18"/>
    <mergeCell ref="RBJ18:RBP18"/>
    <mergeCell ref="RBQ18:RBW18"/>
    <mergeCell ref="RBX18:RCD18"/>
    <mergeCell ref="RCE18:RCK18"/>
    <mergeCell ref="RCL18:RCR18"/>
    <mergeCell ref="QZM18:QZS18"/>
    <mergeCell ref="QZT18:QZZ18"/>
    <mergeCell ref="RAA18:RAG18"/>
    <mergeCell ref="RAH18:RAN18"/>
    <mergeCell ref="RAO18:RAU18"/>
    <mergeCell ref="RAV18:RBB18"/>
    <mergeCell ref="QXW18:QYC18"/>
    <mergeCell ref="QYD18:QYJ18"/>
    <mergeCell ref="QYK18:QYQ18"/>
    <mergeCell ref="QYR18:QYX18"/>
    <mergeCell ref="QYY18:QZE18"/>
    <mergeCell ref="QZF18:QZL18"/>
    <mergeCell ref="QWG18:QWM18"/>
    <mergeCell ref="QWN18:QWT18"/>
    <mergeCell ref="QWU18:QXA18"/>
    <mergeCell ref="QXB18:QXH18"/>
    <mergeCell ref="QXI18:QXO18"/>
    <mergeCell ref="QXP18:QXV18"/>
    <mergeCell ref="QUQ18:QUW18"/>
    <mergeCell ref="QUX18:QVD18"/>
    <mergeCell ref="QVE18:QVK18"/>
    <mergeCell ref="QVL18:QVR18"/>
    <mergeCell ref="QVS18:QVY18"/>
    <mergeCell ref="QVZ18:QWF18"/>
    <mergeCell ref="QTA18:QTG18"/>
    <mergeCell ref="QTH18:QTN18"/>
    <mergeCell ref="QTO18:QTU18"/>
    <mergeCell ref="QTV18:QUB18"/>
    <mergeCell ref="QUC18:QUI18"/>
    <mergeCell ref="QUJ18:QUP18"/>
    <mergeCell ref="QRK18:QRQ18"/>
    <mergeCell ref="QRR18:QRX18"/>
    <mergeCell ref="QRY18:QSE18"/>
    <mergeCell ref="QSF18:QSL18"/>
    <mergeCell ref="QSM18:QSS18"/>
    <mergeCell ref="QST18:QSZ18"/>
    <mergeCell ref="QPU18:QQA18"/>
    <mergeCell ref="QQB18:QQH18"/>
    <mergeCell ref="QQI18:QQO18"/>
    <mergeCell ref="QQP18:QQV18"/>
    <mergeCell ref="QQW18:QRC18"/>
    <mergeCell ref="QRD18:QRJ18"/>
    <mergeCell ref="QOE18:QOK18"/>
    <mergeCell ref="QOL18:QOR18"/>
    <mergeCell ref="QOS18:QOY18"/>
    <mergeCell ref="QOZ18:QPF18"/>
    <mergeCell ref="QPG18:QPM18"/>
    <mergeCell ref="QPN18:QPT18"/>
    <mergeCell ref="QMO18:QMU18"/>
    <mergeCell ref="QMV18:QNB18"/>
    <mergeCell ref="QNC18:QNI18"/>
    <mergeCell ref="QNJ18:QNP18"/>
    <mergeCell ref="QNQ18:QNW18"/>
    <mergeCell ref="QNX18:QOD18"/>
    <mergeCell ref="QKY18:QLE18"/>
    <mergeCell ref="QLF18:QLL18"/>
    <mergeCell ref="QLM18:QLS18"/>
    <mergeCell ref="QLT18:QLZ18"/>
    <mergeCell ref="QMA18:QMG18"/>
    <mergeCell ref="QMH18:QMN18"/>
    <mergeCell ref="QJI18:QJO18"/>
    <mergeCell ref="QJP18:QJV18"/>
    <mergeCell ref="QJW18:QKC18"/>
    <mergeCell ref="QKD18:QKJ18"/>
    <mergeCell ref="QKK18:QKQ18"/>
    <mergeCell ref="QKR18:QKX18"/>
    <mergeCell ref="QHS18:QHY18"/>
    <mergeCell ref="QHZ18:QIF18"/>
    <mergeCell ref="QIG18:QIM18"/>
    <mergeCell ref="QIN18:QIT18"/>
    <mergeCell ref="QIU18:QJA18"/>
    <mergeCell ref="QJB18:QJH18"/>
    <mergeCell ref="QGC18:QGI18"/>
    <mergeCell ref="QGJ18:QGP18"/>
    <mergeCell ref="QGQ18:QGW18"/>
    <mergeCell ref="QGX18:QHD18"/>
    <mergeCell ref="QHE18:QHK18"/>
    <mergeCell ref="QHL18:QHR18"/>
    <mergeCell ref="QEM18:QES18"/>
    <mergeCell ref="QET18:QEZ18"/>
    <mergeCell ref="QFA18:QFG18"/>
    <mergeCell ref="QFH18:QFN18"/>
    <mergeCell ref="QFO18:QFU18"/>
    <mergeCell ref="QFV18:QGB18"/>
    <mergeCell ref="QCW18:QDC18"/>
    <mergeCell ref="QDD18:QDJ18"/>
    <mergeCell ref="QDK18:QDQ18"/>
    <mergeCell ref="QDR18:QDX18"/>
    <mergeCell ref="QDY18:QEE18"/>
    <mergeCell ref="QEF18:QEL18"/>
    <mergeCell ref="QBG18:QBM18"/>
    <mergeCell ref="QBN18:QBT18"/>
    <mergeCell ref="QBU18:QCA18"/>
    <mergeCell ref="QCB18:QCH18"/>
    <mergeCell ref="QCI18:QCO18"/>
    <mergeCell ref="QCP18:QCV18"/>
    <mergeCell ref="PZQ18:PZW18"/>
    <mergeCell ref="PZX18:QAD18"/>
    <mergeCell ref="QAE18:QAK18"/>
    <mergeCell ref="QAL18:QAR18"/>
    <mergeCell ref="QAS18:QAY18"/>
    <mergeCell ref="QAZ18:QBF18"/>
    <mergeCell ref="PYA18:PYG18"/>
    <mergeCell ref="PYH18:PYN18"/>
    <mergeCell ref="PYO18:PYU18"/>
    <mergeCell ref="PYV18:PZB18"/>
    <mergeCell ref="PZC18:PZI18"/>
    <mergeCell ref="PZJ18:PZP18"/>
    <mergeCell ref="PWK18:PWQ18"/>
    <mergeCell ref="PWR18:PWX18"/>
    <mergeCell ref="PWY18:PXE18"/>
    <mergeCell ref="PXF18:PXL18"/>
    <mergeCell ref="PXM18:PXS18"/>
    <mergeCell ref="PXT18:PXZ18"/>
    <mergeCell ref="PUU18:PVA18"/>
    <mergeCell ref="PVB18:PVH18"/>
    <mergeCell ref="PVI18:PVO18"/>
    <mergeCell ref="PVP18:PVV18"/>
    <mergeCell ref="PVW18:PWC18"/>
    <mergeCell ref="PWD18:PWJ18"/>
    <mergeCell ref="PTE18:PTK18"/>
    <mergeCell ref="PTL18:PTR18"/>
    <mergeCell ref="PTS18:PTY18"/>
    <mergeCell ref="PTZ18:PUF18"/>
    <mergeCell ref="PUG18:PUM18"/>
    <mergeCell ref="PUN18:PUT18"/>
    <mergeCell ref="PRO18:PRU18"/>
    <mergeCell ref="PRV18:PSB18"/>
    <mergeCell ref="PSC18:PSI18"/>
    <mergeCell ref="PSJ18:PSP18"/>
    <mergeCell ref="PSQ18:PSW18"/>
    <mergeCell ref="PSX18:PTD18"/>
    <mergeCell ref="PPY18:PQE18"/>
    <mergeCell ref="PQF18:PQL18"/>
    <mergeCell ref="PQM18:PQS18"/>
    <mergeCell ref="PQT18:PQZ18"/>
    <mergeCell ref="PRA18:PRG18"/>
    <mergeCell ref="PRH18:PRN18"/>
    <mergeCell ref="POI18:POO18"/>
    <mergeCell ref="POP18:POV18"/>
    <mergeCell ref="POW18:PPC18"/>
    <mergeCell ref="PPD18:PPJ18"/>
    <mergeCell ref="PPK18:PPQ18"/>
    <mergeCell ref="PPR18:PPX18"/>
    <mergeCell ref="PMS18:PMY18"/>
    <mergeCell ref="PMZ18:PNF18"/>
    <mergeCell ref="PNG18:PNM18"/>
    <mergeCell ref="PNN18:PNT18"/>
    <mergeCell ref="PNU18:POA18"/>
    <mergeCell ref="POB18:POH18"/>
    <mergeCell ref="PLC18:PLI18"/>
    <mergeCell ref="PLJ18:PLP18"/>
    <mergeCell ref="PLQ18:PLW18"/>
    <mergeCell ref="PLX18:PMD18"/>
    <mergeCell ref="PME18:PMK18"/>
    <mergeCell ref="PML18:PMR18"/>
    <mergeCell ref="PJM18:PJS18"/>
    <mergeCell ref="PJT18:PJZ18"/>
    <mergeCell ref="PKA18:PKG18"/>
    <mergeCell ref="PKH18:PKN18"/>
    <mergeCell ref="PKO18:PKU18"/>
    <mergeCell ref="PKV18:PLB18"/>
    <mergeCell ref="PHW18:PIC18"/>
    <mergeCell ref="PID18:PIJ18"/>
    <mergeCell ref="PIK18:PIQ18"/>
    <mergeCell ref="PIR18:PIX18"/>
    <mergeCell ref="PIY18:PJE18"/>
    <mergeCell ref="PJF18:PJL18"/>
    <mergeCell ref="PGG18:PGM18"/>
    <mergeCell ref="PGN18:PGT18"/>
    <mergeCell ref="PGU18:PHA18"/>
    <mergeCell ref="PHB18:PHH18"/>
    <mergeCell ref="PHI18:PHO18"/>
    <mergeCell ref="PHP18:PHV18"/>
    <mergeCell ref="PEQ18:PEW18"/>
    <mergeCell ref="PEX18:PFD18"/>
    <mergeCell ref="PFE18:PFK18"/>
    <mergeCell ref="PFL18:PFR18"/>
    <mergeCell ref="PFS18:PFY18"/>
    <mergeCell ref="PFZ18:PGF18"/>
    <mergeCell ref="PDA18:PDG18"/>
    <mergeCell ref="PDH18:PDN18"/>
    <mergeCell ref="PDO18:PDU18"/>
    <mergeCell ref="PDV18:PEB18"/>
    <mergeCell ref="PEC18:PEI18"/>
    <mergeCell ref="PEJ18:PEP18"/>
    <mergeCell ref="PBK18:PBQ18"/>
    <mergeCell ref="PBR18:PBX18"/>
    <mergeCell ref="PBY18:PCE18"/>
    <mergeCell ref="PCF18:PCL18"/>
    <mergeCell ref="PCM18:PCS18"/>
    <mergeCell ref="PCT18:PCZ18"/>
    <mergeCell ref="OZU18:PAA18"/>
    <mergeCell ref="PAB18:PAH18"/>
    <mergeCell ref="PAI18:PAO18"/>
    <mergeCell ref="PAP18:PAV18"/>
    <mergeCell ref="PAW18:PBC18"/>
    <mergeCell ref="PBD18:PBJ18"/>
    <mergeCell ref="OYE18:OYK18"/>
    <mergeCell ref="OYL18:OYR18"/>
    <mergeCell ref="OYS18:OYY18"/>
    <mergeCell ref="OYZ18:OZF18"/>
    <mergeCell ref="OZG18:OZM18"/>
    <mergeCell ref="OZN18:OZT18"/>
    <mergeCell ref="OWO18:OWU18"/>
    <mergeCell ref="OWV18:OXB18"/>
    <mergeCell ref="OXC18:OXI18"/>
    <mergeCell ref="OXJ18:OXP18"/>
    <mergeCell ref="OXQ18:OXW18"/>
    <mergeCell ref="OXX18:OYD18"/>
    <mergeCell ref="OUY18:OVE18"/>
    <mergeCell ref="OVF18:OVL18"/>
    <mergeCell ref="OVM18:OVS18"/>
    <mergeCell ref="OVT18:OVZ18"/>
    <mergeCell ref="OWA18:OWG18"/>
    <mergeCell ref="OWH18:OWN18"/>
    <mergeCell ref="OTI18:OTO18"/>
    <mergeCell ref="OTP18:OTV18"/>
    <mergeCell ref="OTW18:OUC18"/>
    <mergeCell ref="OUD18:OUJ18"/>
    <mergeCell ref="OUK18:OUQ18"/>
    <mergeCell ref="OUR18:OUX18"/>
    <mergeCell ref="ORS18:ORY18"/>
    <mergeCell ref="ORZ18:OSF18"/>
    <mergeCell ref="OSG18:OSM18"/>
    <mergeCell ref="OSN18:OST18"/>
    <mergeCell ref="OSU18:OTA18"/>
    <mergeCell ref="OTB18:OTH18"/>
    <mergeCell ref="OQC18:OQI18"/>
    <mergeCell ref="OQJ18:OQP18"/>
    <mergeCell ref="OQQ18:OQW18"/>
    <mergeCell ref="OQX18:ORD18"/>
    <mergeCell ref="ORE18:ORK18"/>
    <mergeCell ref="ORL18:ORR18"/>
    <mergeCell ref="OOM18:OOS18"/>
    <mergeCell ref="OOT18:OOZ18"/>
    <mergeCell ref="OPA18:OPG18"/>
    <mergeCell ref="OPH18:OPN18"/>
    <mergeCell ref="OPO18:OPU18"/>
    <mergeCell ref="OPV18:OQB18"/>
    <mergeCell ref="OMW18:ONC18"/>
    <mergeCell ref="OND18:ONJ18"/>
    <mergeCell ref="ONK18:ONQ18"/>
    <mergeCell ref="ONR18:ONX18"/>
    <mergeCell ref="ONY18:OOE18"/>
    <mergeCell ref="OOF18:OOL18"/>
    <mergeCell ref="OLG18:OLM18"/>
    <mergeCell ref="OLN18:OLT18"/>
    <mergeCell ref="OLU18:OMA18"/>
    <mergeCell ref="OMB18:OMH18"/>
    <mergeCell ref="OMI18:OMO18"/>
    <mergeCell ref="OMP18:OMV18"/>
    <mergeCell ref="OJQ18:OJW18"/>
    <mergeCell ref="OJX18:OKD18"/>
    <mergeCell ref="OKE18:OKK18"/>
    <mergeCell ref="OKL18:OKR18"/>
    <mergeCell ref="OKS18:OKY18"/>
    <mergeCell ref="OKZ18:OLF18"/>
    <mergeCell ref="OIA18:OIG18"/>
    <mergeCell ref="OIH18:OIN18"/>
    <mergeCell ref="OIO18:OIU18"/>
    <mergeCell ref="OIV18:OJB18"/>
    <mergeCell ref="OJC18:OJI18"/>
    <mergeCell ref="OJJ18:OJP18"/>
    <mergeCell ref="OGK18:OGQ18"/>
    <mergeCell ref="OGR18:OGX18"/>
    <mergeCell ref="OGY18:OHE18"/>
    <mergeCell ref="OHF18:OHL18"/>
    <mergeCell ref="OHM18:OHS18"/>
    <mergeCell ref="OHT18:OHZ18"/>
    <mergeCell ref="OEU18:OFA18"/>
    <mergeCell ref="OFB18:OFH18"/>
    <mergeCell ref="OFI18:OFO18"/>
    <mergeCell ref="OFP18:OFV18"/>
    <mergeCell ref="OFW18:OGC18"/>
    <mergeCell ref="OGD18:OGJ18"/>
    <mergeCell ref="ODE18:ODK18"/>
    <mergeCell ref="ODL18:ODR18"/>
    <mergeCell ref="ODS18:ODY18"/>
    <mergeCell ref="ODZ18:OEF18"/>
    <mergeCell ref="OEG18:OEM18"/>
    <mergeCell ref="OEN18:OET18"/>
    <mergeCell ref="OBO18:OBU18"/>
    <mergeCell ref="OBV18:OCB18"/>
    <mergeCell ref="OCC18:OCI18"/>
    <mergeCell ref="OCJ18:OCP18"/>
    <mergeCell ref="OCQ18:OCW18"/>
    <mergeCell ref="OCX18:ODD18"/>
    <mergeCell ref="NZY18:OAE18"/>
    <mergeCell ref="OAF18:OAL18"/>
    <mergeCell ref="OAM18:OAS18"/>
    <mergeCell ref="OAT18:OAZ18"/>
    <mergeCell ref="OBA18:OBG18"/>
    <mergeCell ref="OBH18:OBN18"/>
    <mergeCell ref="NYI18:NYO18"/>
    <mergeCell ref="NYP18:NYV18"/>
    <mergeCell ref="NYW18:NZC18"/>
    <mergeCell ref="NZD18:NZJ18"/>
    <mergeCell ref="NZK18:NZQ18"/>
    <mergeCell ref="NZR18:NZX18"/>
    <mergeCell ref="NWS18:NWY18"/>
    <mergeCell ref="NWZ18:NXF18"/>
    <mergeCell ref="NXG18:NXM18"/>
    <mergeCell ref="NXN18:NXT18"/>
    <mergeCell ref="NXU18:NYA18"/>
    <mergeCell ref="NYB18:NYH18"/>
    <mergeCell ref="NVC18:NVI18"/>
    <mergeCell ref="NVJ18:NVP18"/>
    <mergeCell ref="NVQ18:NVW18"/>
    <mergeCell ref="NVX18:NWD18"/>
    <mergeCell ref="NWE18:NWK18"/>
    <mergeCell ref="NWL18:NWR18"/>
    <mergeCell ref="NTM18:NTS18"/>
    <mergeCell ref="NTT18:NTZ18"/>
    <mergeCell ref="NUA18:NUG18"/>
    <mergeCell ref="NUH18:NUN18"/>
    <mergeCell ref="NUO18:NUU18"/>
    <mergeCell ref="NUV18:NVB18"/>
    <mergeCell ref="NRW18:NSC18"/>
    <mergeCell ref="NSD18:NSJ18"/>
    <mergeCell ref="NSK18:NSQ18"/>
    <mergeCell ref="NSR18:NSX18"/>
    <mergeCell ref="NSY18:NTE18"/>
    <mergeCell ref="NTF18:NTL18"/>
    <mergeCell ref="NQG18:NQM18"/>
    <mergeCell ref="NQN18:NQT18"/>
    <mergeCell ref="NQU18:NRA18"/>
    <mergeCell ref="NRB18:NRH18"/>
    <mergeCell ref="NRI18:NRO18"/>
    <mergeCell ref="NRP18:NRV18"/>
    <mergeCell ref="NOQ18:NOW18"/>
    <mergeCell ref="NOX18:NPD18"/>
    <mergeCell ref="NPE18:NPK18"/>
    <mergeCell ref="NPL18:NPR18"/>
    <mergeCell ref="NPS18:NPY18"/>
    <mergeCell ref="NPZ18:NQF18"/>
    <mergeCell ref="NNA18:NNG18"/>
    <mergeCell ref="NNH18:NNN18"/>
    <mergeCell ref="NNO18:NNU18"/>
    <mergeCell ref="NNV18:NOB18"/>
    <mergeCell ref="NOC18:NOI18"/>
    <mergeCell ref="NOJ18:NOP18"/>
    <mergeCell ref="NLK18:NLQ18"/>
    <mergeCell ref="NLR18:NLX18"/>
    <mergeCell ref="NLY18:NME18"/>
    <mergeCell ref="NMF18:NML18"/>
    <mergeCell ref="NMM18:NMS18"/>
    <mergeCell ref="NMT18:NMZ18"/>
    <mergeCell ref="NJU18:NKA18"/>
    <mergeCell ref="NKB18:NKH18"/>
    <mergeCell ref="NKI18:NKO18"/>
    <mergeCell ref="NKP18:NKV18"/>
    <mergeCell ref="NKW18:NLC18"/>
    <mergeCell ref="NLD18:NLJ18"/>
    <mergeCell ref="NIE18:NIK18"/>
    <mergeCell ref="NIL18:NIR18"/>
    <mergeCell ref="NIS18:NIY18"/>
    <mergeCell ref="NIZ18:NJF18"/>
    <mergeCell ref="NJG18:NJM18"/>
    <mergeCell ref="NJN18:NJT18"/>
    <mergeCell ref="NGO18:NGU18"/>
    <mergeCell ref="NGV18:NHB18"/>
    <mergeCell ref="NHC18:NHI18"/>
    <mergeCell ref="NHJ18:NHP18"/>
    <mergeCell ref="NHQ18:NHW18"/>
    <mergeCell ref="NHX18:NID18"/>
    <mergeCell ref="NEY18:NFE18"/>
    <mergeCell ref="NFF18:NFL18"/>
    <mergeCell ref="NFM18:NFS18"/>
    <mergeCell ref="NFT18:NFZ18"/>
    <mergeCell ref="NGA18:NGG18"/>
    <mergeCell ref="NGH18:NGN18"/>
    <mergeCell ref="NDI18:NDO18"/>
    <mergeCell ref="NDP18:NDV18"/>
    <mergeCell ref="NDW18:NEC18"/>
    <mergeCell ref="NED18:NEJ18"/>
    <mergeCell ref="NEK18:NEQ18"/>
    <mergeCell ref="NER18:NEX18"/>
    <mergeCell ref="NBS18:NBY18"/>
    <mergeCell ref="NBZ18:NCF18"/>
    <mergeCell ref="NCG18:NCM18"/>
    <mergeCell ref="NCN18:NCT18"/>
    <mergeCell ref="NCU18:NDA18"/>
    <mergeCell ref="NDB18:NDH18"/>
    <mergeCell ref="NAC18:NAI18"/>
    <mergeCell ref="NAJ18:NAP18"/>
    <mergeCell ref="NAQ18:NAW18"/>
    <mergeCell ref="NAX18:NBD18"/>
    <mergeCell ref="NBE18:NBK18"/>
    <mergeCell ref="NBL18:NBR18"/>
    <mergeCell ref="MYM18:MYS18"/>
    <mergeCell ref="MYT18:MYZ18"/>
    <mergeCell ref="MZA18:MZG18"/>
    <mergeCell ref="MZH18:MZN18"/>
    <mergeCell ref="MZO18:MZU18"/>
    <mergeCell ref="MZV18:NAB18"/>
    <mergeCell ref="MWW18:MXC18"/>
    <mergeCell ref="MXD18:MXJ18"/>
    <mergeCell ref="MXK18:MXQ18"/>
    <mergeCell ref="MXR18:MXX18"/>
    <mergeCell ref="MXY18:MYE18"/>
    <mergeCell ref="MYF18:MYL18"/>
    <mergeCell ref="MVG18:MVM18"/>
    <mergeCell ref="MVN18:MVT18"/>
    <mergeCell ref="MVU18:MWA18"/>
    <mergeCell ref="MWB18:MWH18"/>
    <mergeCell ref="MWI18:MWO18"/>
    <mergeCell ref="MWP18:MWV18"/>
    <mergeCell ref="MTQ18:MTW18"/>
    <mergeCell ref="MTX18:MUD18"/>
    <mergeCell ref="MUE18:MUK18"/>
    <mergeCell ref="MUL18:MUR18"/>
    <mergeCell ref="MUS18:MUY18"/>
    <mergeCell ref="MUZ18:MVF18"/>
    <mergeCell ref="MSA18:MSG18"/>
    <mergeCell ref="MSH18:MSN18"/>
    <mergeCell ref="MSO18:MSU18"/>
    <mergeCell ref="MSV18:MTB18"/>
    <mergeCell ref="MTC18:MTI18"/>
    <mergeCell ref="MTJ18:MTP18"/>
    <mergeCell ref="MQK18:MQQ18"/>
    <mergeCell ref="MQR18:MQX18"/>
    <mergeCell ref="MQY18:MRE18"/>
    <mergeCell ref="MRF18:MRL18"/>
    <mergeCell ref="MRM18:MRS18"/>
    <mergeCell ref="MRT18:MRZ18"/>
    <mergeCell ref="MOU18:MPA18"/>
    <mergeCell ref="MPB18:MPH18"/>
    <mergeCell ref="MPI18:MPO18"/>
    <mergeCell ref="MPP18:MPV18"/>
    <mergeCell ref="MPW18:MQC18"/>
    <mergeCell ref="MQD18:MQJ18"/>
    <mergeCell ref="MNE18:MNK18"/>
    <mergeCell ref="MNL18:MNR18"/>
    <mergeCell ref="MNS18:MNY18"/>
    <mergeCell ref="MNZ18:MOF18"/>
    <mergeCell ref="MOG18:MOM18"/>
    <mergeCell ref="MON18:MOT18"/>
    <mergeCell ref="MLO18:MLU18"/>
    <mergeCell ref="MLV18:MMB18"/>
    <mergeCell ref="MMC18:MMI18"/>
    <mergeCell ref="MMJ18:MMP18"/>
    <mergeCell ref="MMQ18:MMW18"/>
    <mergeCell ref="MMX18:MND18"/>
    <mergeCell ref="MJY18:MKE18"/>
    <mergeCell ref="MKF18:MKL18"/>
    <mergeCell ref="MKM18:MKS18"/>
    <mergeCell ref="MKT18:MKZ18"/>
    <mergeCell ref="MLA18:MLG18"/>
    <mergeCell ref="MLH18:MLN18"/>
    <mergeCell ref="MII18:MIO18"/>
    <mergeCell ref="MIP18:MIV18"/>
    <mergeCell ref="MIW18:MJC18"/>
    <mergeCell ref="MJD18:MJJ18"/>
    <mergeCell ref="MJK18:MJQ18"/>
    <mergeCell ref="MJR18:MJX18"/>
    <mergeCell ref="MGS18:MGY18"/>
    <mergeCell ref="MGZ18:MHF18"/>
    <mergeCell ref="MHG18:MHM18"/>
    <mergeCell ref="MHN18:MHT18"/>
    <mergeCell ref="MHU18:MIA18"/>
    <mergeCell ref="MIB18:MIH18"/>
    <mergeCell ref="MFC18:MFI18"/>
    <mergeCell ref="MFJ18:MFP18"/>
    <mergeCell ref="MFQ18:MFW18"/>
    <mergeCell ref="MFX18:MGD18"/>
    <mergeCell ref="MGE18:MGK18"/>
    <mergeCell ref="MGL18:MGR18"/>
    <mergeCell ref="MDM18:MDS18"/>
    <mergeCell ref="MDT18:MDZ18"/>
    <mergeCell ref="MEA18:MEG18"/>
    <mergeCell ref="MEH18:MEN18"/>
    <mergeCell ref="MEO18:MEU18"/>
    <mergeCell ref="MEV18:MFB18"/>
    <mergeCell ref="MBW18:MCC18"/>
    <mergeCell ref="MCD18:MCJ18"/>
    <mergeCell ref="MCK18:MCQ18"/>
    <mergeCell ref="MCR18:MCX18"/>
    <mergeCell ref="MCY18:MDE18"/>
    <mergeCell ref="MDF18:MDL18"/>
    <mergeCell ref="MAG18:MAM18"/>
    <mergeCell ref="MAN18:MAT18"/>
    <mergeCell ref="MAU18:MBA18"/>
    <mergeCell ref="MBB18:MBH18"/>
    <mergeCell ref="MBI18:MBO18"/>
    <mergeCell ref="MBP18:MBV18"/>
    <mergeCell ref="LYQ18:LYW18"/>
    <mergeCell ref="LYX18:LZD18"/>
    <mergeCell ref="LZE18:LZK18"/>
    <mergeCell ref="LZL18:LZR18"/>
    <mergeCell ref="LZS18:LZY18"/>
    <mergeCell ref="LZZ18:MAF18"/>
    <mergeCell ref="LXA18:LXG18"/>
    <mergeCell ref="LXH18:LXN18"/>
    <mergeCell ref="LXO18:LXU18"/>
    <mergeCell ref="LXV18:LYB18"/>
    <mergeCell ref="LYC18:LYI18"/>
    <mergeCell ref="LYJ18:LYP18"/>
    <mergeCell ref="LVK18:LVQ18"/>
    <mergeCell ref="LVR18:LVX18"/>
    <mergeCell ref="LVY18:LWE18"/>
    <mergeCell ref="LWF18:LWL18"/>
    <mergeCell ref="LWM18:LWS18"/>
    <mergeCell ref="LWT18:LWZ18"/>
    <mergeCell ref="LTU18:LUA18"/>
    <mergeCell ref="LUB18:LUH18"/>
    <mergeCell ref="LUI18:LUO18"/>
    <mergeCell ref="LUP18:LUV18"/>
    <mergeCell ref="LUW18:LVC18"/>
    <mergeCell ref="LVD18:LVJ18"/>
    <mergeCell ref="LSE18:LSK18"/>
    <mergeCell ref="LSL18:LSR18"/>
    <mergeCell ref="LSS18:LSY18"/>
    <mergeCell ref="LSZ18:LTF18"/>
    <mergeCell ref="LTG18:LTM18"/>
    <mergeCell ref="LTN18:LTT18"/>
    <mergeCell ref="LQO18:LQU18"/>
    <mergeCell ref="LQV18:LRB18"/>
    <mergeCell ref="LRC18:LRI18"/>
    <mergeCell ref="LRJ18:LRP18"/>
    <mergeCell ref="LRQ18:LRW18"/>
    <mergeCell ref="LRX18:LSD18"/>
    <mergeCell ref="LOY18:LPE18"/>
    <mergeCell ref="LPF18:LPL18"/>
    <mergeCell ref="LPM18:LPS18"/>
    <mergeCell ref="LPT18:LPZ18"/>
    <mergeCell ref="LQA18:LQG18"/>
    <mergeCell ref="LQH18:LQN18"/>
    <mergeCell ref="LNI18:LNO18"/>
    <mergeCell ref="LNP18:LNV18"/>
    <mergeCell ref="LNW18:LOC18"/>
    <mergeCell ref="LOD18:LOJ18"/>
    <mergeCell ref="LOK18:LOQ18"/>
    <mergeCell ref="LOR18:LOX18"/>
    <mergeCell ref="LLS18:LLY18"/>
    <mergeCell ref="LLZ18:LMF18"/>
    <mergeCell ref="LMG18:LMM18"/>
    <mergeCell ref="LMN18:LMT18"/>
    <mergeCell ref="LMU18:LNA18"/>
    <mergeCell ref="LNB18:LNH18"/>
    <mergeCell ref="LKC18:LKI18"/>
    <mergeCell ref="LKJ18:LKP18"/>
    <mergeCell ref="LKQ18:LKW18"/>
    <mergeCell ref="LKX18:LLD18"/>
    <mergeCell ref="LLE18:LLK18"/>
    <mergeCell ref="LLL18:LLR18"/>
    <mergeCell ref="LIM18:LIS18"/>
    <mergeCell ref="LIT18:LIZ18"/>
    <mergeCell ref="LJA18:LJG18"/>
    <mergeCell ref="LJH18:LJN18"/>
    <mergeCell ref="LJO18:LJU18"/>
    <mergeCell ref="LJV18:LKB18"/>
    <mergeCell ref="LGW18:LHC18"/>
    <mergeCell ref="LHD18:LHJ18"/>
    <mergeCell ref="LHK18:LHQ18"/>
    <mergeCell ref="LHR18:LHX18"/>
    <mergeCell ref="LHY18:LIE18"/>
    <mergeCell ref="LIF18:LIL18"/>
    <mergeCell ref="LFG18:LFM18"/>
    <mergeCell ref="LFN18:LFT18"/>
    <mergeCell ref="LFU18:LGA18"/>
    <mergeCell ref="LGB18:LGH18"/>
    <mergeCell ref="LGI18:LGO18"/>
    <mergeCell ref="LGP18:LGV18"/>
    <mergeCell ref="LDQ18:LDW18"/>
    <mergeCell ref="LDX18:LED18"/>
    <mergeCell ref="LEE18:LEK18"/>
    <mergeCell ref="LEL18:LER18"/>
    <mergeCell ref="LES18:LEY18"/>
    <mergeCell ref="LEZ18:LFF18"/>
    <mergeCell ref="LCA18:LCG18"/>
    <mergeCell ref="LCH18:LCN18"/>
    <mergeCell ref="LCO18:LCU18"/>
    <mergeCell ref="LCV18:LDB18"/>
    <mergeCell ref="LDC18:LDI18"/>
    <mergeCell ref="LDJ18:LDP18"/>
    <mergeCell ref="LAK18:LAQ18"/>
    <mergeCell ref="LAR18:LAX18"/>
    <mergeCell ref="LAY18:LBE18"/>
    <mergeCell ref="LBF18:LBL18"/>
    <mergeCell ref="LBM18:LBS18"/>
    <mergeCell ref="LBT18:LBZ18"/>
    <mergeCell ref="KYU18:KZA18"/>
    <mergeCell ref="KZB18:KZH18"/>
    <mergeCell ref="KZI18:KZO18"/>
    <mergeCell ref="KZP18:KZV18"/>
    <mergeCell ref="KZW18:LAC18"/>
    <mergeCell ref="LAD18:LAJ18"/>
    <mergeCell ref="KXE18:KXK18"/>
    <mergeCell ref="KXL18:KXR18"/>
    <mergeCell ref="KXS18:KXY18"/>
    <mergeCell ref="KXZ18:KYF18"/>
    <mergeCell ref="KYG18:KYM18"/>
    <mergeCell ref="KYN18:KYT18"/>
    <mergeCell ref="KVO18:KVU18"/>
    <mergeCell ref="KVV18:KWB18"/>
    <mergeCell ref="KWC18:KWI18"/>
    <mergeCell ref="KWJ18:KWP18"/>
    <mergeCell ref="KWQ18:KWW18"/>
    <mergeCell ref="KWX18:KXD18"/>
    <mergeCell ref="KTY18:KUE18"/>
    <mergeCell ref="KUF18:KUL18"/>
    <mergeCell ref="KUM18:KUS18"/>
    <mergeCell ref="KUT18:KUZ18"/>
    <mergeCell ref="KVA18:KVG18"/>
    <mergeCell ref="KVH18:KVN18"/>
    <mergeCell ref="KSI18:KSO18"/>
    <mergeCell ref="KSP18:KSV18"/>
    <mergeCell ref="KSW18:KTC18"/>
    <mergeCell ref="KTD18:KTJ18"/>
    <mergeCell ref="KTK18:KTQ18"/>
    <mergeCell ref="KTR18:KTX18"/>
    <mergeCell ref="KQS18:KQY18"/>
    <mergeCell ref="KQZ18:KRF18"/>
    <mergeCell ref="KRG18:KRM18"/>
    <mergeCell ref="KRN18:KRT18"/>
    <mergeCell ref="KRU18:KSA18"/>
    <mergeCell ref="KSB18:KSH18"/>
    <mergeCell ref="KPC18:KPI18"/>
    <mergeCell ref="KPJ18:KPP18"/>
    <mergeCell ref="KPQ18:KPW18"/>
    <mergeCell ref="KPX18:KQD18"/>
    <mergeCell ref="KQE18:KQK18"/>
    <mergeCell ref="KQL18:KQR18"/>
    <mergeCell ref="KNM18:KNS18"/>
    <mergeCell ref="KNT18:KNZ18"/>
    <mergeCell ref="KOA18:KOG18"/>
    <mergeCell ref="KOH18:KON18"/>
    <mergeCell ref="KOO18:KOU18"/>
    <mergeCell ref="KOV18:KPB18"/>
    <mergeCell ref="KLW18:KMC18"/>
    <mergeCell ref="KMD18:KMJ18"/>
    <mergeCell ref="KMK18:KMQ18"/>
    <mergeCell ref="KMR18:KMX18"/>
    <mergeCell ref="KMY18:KNE18"/>
    <mergeCell ref="KNF18:KNL18"/>
    <mergeCell ref="KKG18:KKM18"/>
    <mergeCell ref="KKN18:KKT18"/>
    <mergeCell ref="KKU18:KLA18"/>
    <mergeCell ref="KLB18:KLH18"/>
    <mergeCell ref="KLI18:KLO18"/>
    <mergeCell ref="KLP18:KLV18"/>
    <mergeCell ref="KIQ18:KIW18"/>
    <mergeCell ref="KIX18:KJD18"/>
    <mergeCell ref="KJE18:KJK18"/>
    <mergeCell ref="KJL18:KJR18"/>
    <mergeCell ref="KJS18:KJY18"/>
    <mergeCell ref="KJZ18:KKF18"/>
    <mergeCell ref="KHA18:KHG18"/>
    <mergeCell ref="KHH18:KHN18"/>
    <mergeCell ref="KHO18:KHU18"/>
    <mergeCell ref="KHV18:KIB18"/>
    <mergeCell ref="KIC18:KII18"/>
    <mergeCell ref="KIJ18:KIP18"/>
    <mergeCell ref="KFK18:KFQ18"/>
    <mergeCell ref="KFR18:KFX18"/>
    <mergeCell ref="KFY18:KGE18"/>
    <mergeCell ref="KGF18:KGL18"/>
    <mergeCell ref="KGM18:KGS18"/>
    <mergeCell ref="KGT18:KGZ18"/>
    <mergeCell ref="KDU18:KEA18"/>
    <mergeCell ref="KEB18:KEH18"/>
    <mergeCell ref="KEI18:KEO18"/>
    <mergeCell ref="KEP18:KEV18"/>
    <mergeCell ref="KEW18:KFC18"/>
    <mergeCell ref="KFD18:KFJ18"/>
    <mergeCell ref="KCE18:KCK18"/>
    <mergeCell ref="KCL18:KCR18"/>
    <mergeCell ref="KCS18:KCY18"/>
    <mergeCell ref="KCZ18:KDF18"/>
    <mergeCell ref="KDG18:KDM18"/>
    <mergeCell ref="KDN18:KDT18"/>
    <mergeCell ref="KAO18:KAU18"/>
    <mergeCell ref="KAV18:KBB18"/>
    <mergeCell ref="KBC18:KBI18"/>
    <mergeCell ref="KBJ18:KBP18"/>
    <mergeCell ref="KBQ18:KBW18"/>
    <mergeCell ref="KBX18:KCD18"/>
    <mergeCell ref="JYY18:JZE18"/>
    <mergeCell ref="JZF18:JZL18"/>
    <mergeCell ref="JZM18:JZS18"/>
    <mergeCell ref="JZT18:JZZ18"/>
    <mergeCell ref="KAA18:KAG18"/>
    <mergeCell ref="KAH18:KAN18"/>
    <mergeCell ref="JXI18:JXO18"/>
    <mergeCell ref="JXP18:JXV18"/>
    <mergeCell ref="JXW18:JYC18"/>
    <mergeCell ref="JYD18:JYJ18"/>
    <mergeCell ref="JYK18:JYQ18"/>
    <mergeCell ref="JYR18:JYX18"/>
    <mergeCell ref="JVS18:JVY18"/>
    <mergeCell ref="JVZ18:JWF18"/>
    <mergeCell ref="JWG18:JWM18"/>
    <mergeCell ref="JWN18:JWT18"/>
    <mergeCell ref="JWU18:JXA18"/>
    <mergeCell ref="JXB18:JXH18"/>
    <mergeCell ref="JUC18:JUI18"/>
    <mergeCell ref="JUJ18:JUP18"/>
    <mergeCell ref="JUQ18:JUW18"/>
    <mergeCell ref="JUX18:JVD18"/>
    <mergeCell ref="JVE18:JVK18"/>
    <mergeCell ref="JVL18:JVR18"/>
    <mergeCell ref="JSM18:JSS18"/>
    <mergeCell ref="JST18:JSZ18"/>
    <mergeCell ref="JTA18:JTG18"/>
    <mergeCell ref="JTH18:JTN18"/>
    <mergeCell ref="JTO18:JTU18"/>
    <mergeCell ref="JTV18:JUB18"/>
    <mergeCell ref="JQW18:JRC18"/>
    <mergeCell ref="JRD18:JRJ18"/>
    <mergeCell ref="JRK18:JRQ18"/>
    <mergeCell ref="JRR18:JRX18"/>
    <mergeCell ref="JRY18:JSE18"/>
    <mergeCell ref="JSF18:JSL18"/>
    <mergeCell ref="JPG18:JPM18"/>
    <mergeCell ref="JPN18:JPT18"/>
    <mergeCell ref="JPU18:JQA18"/>
    <mergeCell ref="JQB18:JQH18"/>
    <mergeCell ref="JQI18:JQO18"/>
    <mergeCell ref="JQP18:JQV18"/>
    <mergeCell ref="JNQ18:JNW18"/>
    <mergeCell ref="JNX18:JOD18"/>
    <mergeCell ref="JOE18:JOK18"/>
    <mergeCell ref="JOL18:JOR18"/>
    <mergeCell ref="JOS18:JOY18"/>
    <mergeCell ref="JOZ18:JPF18"/>
    <mergeCell ref="JMA18:JMG18"/>
    <mergeCell ref="JMH18:JMN18"/>
    <mergeCell ref="JMO18:JMU18"/>
    <mergeCell ref="JMV18:JNB18"/>
    <mergeCell ref="JNC18:JNI18"/>
    <mergeCell ref="JNJ18:JNP18"/>
    <mergeCell ref="JKK18:JKQ18"/>
    <mergeCell ref="JKR18:JKX18"/>
    <mergeCell ref="JKY18:JLE18"/>
    <mergeCell ref="JLF18:JLL18"/>
    <mergeCell ref="JLM18:JLS18"/>
    <mergeCell ref="JLT18:JLZ18"/>
    <mergeCell ref="JIU18:JJA18"/>
    <mergeCell ref="JJB18:JJH18"/>
    <mergeCell ref="JJI18:JJO18"/>
    <mergeCell ref="JJP18:JJV18"/>
    <mergeCell ref="JJW18:JKC18"/>
    <mergeCell ref="JKD18:JKJ18"/>
    <mergeCell ref="JHE18:JHK18"/>
    <mergeCell ref="JHL18:JHR18"/>
    <mergeCell ref="JHS18:JHY18"/>
    <mergeCell ref="JHZ18:JIF18"/>
    <mergeCell ref="JIG18:JIM18"/>
    <mergeCell ref="JIN18:JIT18"/>
    <mergeCell ref="JFO18:JFU18"/>
    <mergeCell ref="JFV18:JGB18"/>
    <mergeCell ref="JGC18:JGI18"/>
    <mergeCell ref="JGJ18:JGP18"/>
    <mergeCell ref="JGQ18:JGW18"/>
    <mergeCell ref="JGX18:JHD18"/>
    <mergeCell ref="JDY18:JEE18"/>
    <mergeCell ref="JEF18:JEL18"/>
    <mergeCell ref="JEM18:JES18"/>
    <mergeCell ref="JET18:JEZ18"/>
    <mergeCell ref="JFA18:JFG18"/>
    <mergeCell ref="JFH18:JFN18"/>
    <mergeCell ref="JCI18:JCO18"/>
    <mergeCell ref="JCP18:JCV18"/>
    <mergeCell ref="JCW18:JDC18"/>
    <mergeCell ref="JDD18:JDJ18"/>
    <mergeCell ref="JDK18:JDQ18"/>
    <mergeCell ref="JDR18:JDX18"/>
    <mergeCell ref="JAS18:JAY18"/>
    <mergeCell ref="JAZ18:JBF18"/>
    <mergeCell ref="JBG18:JBM18"/>
    <mergeCell ref="JBN18:JBT18"/>
    <mergeCell ref="JBU18:JCA18"/>
    <mergeCell ref="JCB18:JCH18"/>
    <mergeCell ref="IZC18:IZI18"/>
    <mergeCell ref="IZJ18:IZP18"/>
    <mergeCell ref="IZQ18:IZW18"/>
    <mergeCell ref="IZX18:JAD18"/>
    <mergeCell ref="JAE18:JAK18"/>
    <mergeCell ref="JAL18:JAR18"/>
    <mergeCell ref="IXM18:IXS18"/>
    <mergeCell ref="IXT18:IXZ18"/>
    <mergeCell ref="IYA18:IYG18"/>
    <mergeCell ref="IYH18:IYN18"/>
    <mergeCell ref="IYO18:IYU18"/>
    <mergeCell ref="IYV18:IZB18"/>
    <mergeCell ref="IVW18:IWC18"/>
    <mergeCell ref="IWD18:IWJ18"/>
    <mergeCell ref="IWK18:IWQ18"/>
    <mergeCell ref="IWR18:IWX18"/>
    <mergeCell ref="IWY18:IXE18"/>
    <mergeCell ref="IXF18:IXL18"/>
    <mergeCell ref="IUG18:IUM18"/>
    <mergeCell ref="IUN18:IUT18"/>
    <mergeCell ref="IUU18:IVA18"/>
    <mergeCell ref="IVB18:IVH18"/>
    <mergeCell ref="IVI18:IVO18"/>
    <mergeCell ref="IVP18:IVV18"/>
    <mergeCell ref="ISQ18:ISW18"/>
    <mergeCell ref="ISX18:ITD18"/>
    <mergeCell ref="ITE18:ITK18"/>
    <mergeCell ref="ITL18:ITR18"/>
    <mergeCell ref="ITS18:ITY18"/>
    <mergeCell ref="ITZ18:IUF18"/>
    <mergeCell ref="IRA18:IRG18"/>
    <mergeCell ref="IRH18:IRN18"/>
    <mergeCell ref="IRO18:IRU18"/>
    <mergeCell ref="IRV18:ISB18"/>
    <mergeCell ref="ISC18:ISI18"/>
    <mergeCell ref="ISJ18:ISP18"/>
    <mergeCell ref="IPK18:IPQ18"/>
    <mergeCell ref="IPR18:IPX18"/>
    <mergeCell ref="IPY18:IQE18"/>
    <mergeCell ref="IQF18:IQL18"/>
    <mergeCell ref="IQM18:IQS18"/>
    <mergeCell ref="IQT18:IQZ18"/>
    <mergeCell ref="INU18:IOA18"/>
    <mergeCell ref="IOB18:IOH18"/>
    <mergeCell ref="IOI18:IOO18"/>
    <mergeCell ref="IOP18:IOV18"/>
    <mergeCell ref="IOW18:IPC18"/>
    <mergeCell ref="IPD18:IPJ18"/>
    <mergeCell ref="IME18:IMK18"/>
    <mergeCell ref="IML18:IMR18"/>
    <mergeCell ref="IMS18:IMY18"/>
    <mergeCell ref="IMZ18:INF18"/>
    <mergeCell ref="ING18:INM18"/>
    <mergeCell ref="INN18:INT18"/>
    <mergeCell ref="IKO18:IKU18"/>
    <mergeCell ref="IKV18:ILB18"/>
    <mergeCell ref="ILC18:ILI18"/>
    <mergeCell ref="ILJ18:ILP18"/>
    <mergeCell ref="ILQ18:ILW18"/>
    <mergeCell ref="ILX18:IMD18"/>
    <mergeCell ref="IIY18:IJE18"/>
    <mergeCell ref="IJF18:IJL18"/>
    <mergeCell ref="IJM18:IJS18"/>
    <mergeCell ref="IJT18:IJZ18"/>
    <mergeCell ref="IKA18:IKG18"/>
    <mergeCell ref="IKH18:IKN18"/>
    <mergeCell ref="IHI18:IHO18"/>
    <mergeCell ref="IHP18:IHV18"/>
    <mergeCell ref="IHW18:IIC18"/>
    <mergeCell ref="IID18:IIJ18"/>
    <mergeCell ref="IIK18:IIQ18"/>
    <mergeCell ref="IIR18:IIX18"/>
    <mergeCell ref="IFS18:IFY18"/>
    <mergeCell ref="IFZ18:IGF18"/>
    <mergeCell ref="IGG18:IGM18"/>
    <mergeCell ref="IGN18:IGT18"/>
    <mergeCell ref="IGU18:IHA18"/>
    <mergeCell ref="IHB18:IHH18"/>
    <mergeCell ref="IEC18:IEI18"/>
    <mergeCell ref="IEJ18:IEP18"/>
    <mergeCell ref="IEQ18:IEW18"/>
    <mergeCell ref="IEX18:IFD18"/>
    <mergeCell ref="IFE18:IFK18"/>
    <mergeCell ref="IFL18:IFR18"/>
    <mergeCell ref="ICM18:ICS18"/>
    <mergeCell ref="ICT18:ICZ18"/>
    <mergeCell ref="IDA18:IDG18"/>
    <mergeCell ref="IDH18:IDN18"/>
    <mergeCell ref="IDO18:IDU18"/>
    <mergeCell ref="IDV18:IEB18"/>
    <mergeCell ref="IAW18:IBC18"/>
    <mergeCell ref="IBD18:IBJ18"/>
    <mergeCell ref="IBK18:IBQ18"/>
    <mergeCell ref="IBR18:IBX18"/>
    <mergeCell ref="IBY18:ICE18"/>
    <mergeCell ref="ICF18:ICL18"/>
    <mergeCell ref="HZG18:HZM18"/>
    <mergeCell ref="HZN18:HZT18"/>
    <mergeCell ref="HZU18:IAA18"/>
    <mergeCell ref="IAB18:IAH18"/>
    <mergeCell ref="IAI18:IAO18"/>
    <mergeCell ref="IAP18:IAV18"/>
    <mergeCell ref="HXQ18:HXW18"/>
    <mergeCell ref="HXX18:HYD18"/>
    <mergeCell ref="HYE18:HYK18"/>
    <mergeCell ref="HYL18:HYR18"/>
    <mergeCell ref="HYS18:HYY18"/>
    <mergeCell ref="HYZ18:HZF18"/>
    <mergeCell ref="HWA18:HWG18"/>
    <mergeCell ref="HWH18:HWN18"/>
    <mergeCell ref="HWO18:HWU18"/>
    <mergeCell ref="HWV18:HXB18"/>
    <mergeCell ref="HXC18:HXI18"/>
    <mergeCell ref="HXJ18:HXP18"/>
    <mergeCell ref="HUK18:HUQ18"/>
    <mergeCell ref="HUR18:HUX18"/>
    <mergeCell ref="HUY18:HVE18"/>
    <mergeCell ref="HVF18:HVL18"/>
    <mergeCell ref="HVM18:HVS18"/>
    <mergeCell ref="HVT18:HVZ18"/>
    <mergeCell ref="HSU18:HTA18"/>
    <mergeCell ref="HTB18:HTH18"/>
    <mergeCell ref="HTI18:HTO18"/>
    <mergeCell ref="HTP18:HTV18"/>
    <mergeCell ref="HTW18:HUC18"/>
    <mergeCell ref="HUD18:HUJ18"/>
    <mergeCell ref="HRE18:HRK18"/>
    <mergeCell ref="HRL18:HRR18"/>
    <mergeCell ref="HRS18:HRY18"/>
    <mergeCell ref="HRZ18:HSF18"/>
    <mergeCell ref="HSG18:HSM18"/>
    <mergeCell ref="HSN18:HST18"/>
    <mergeCell ref="HPO18:HPU18"/>
    <mergeCell ref="HPV18:HQB18"/>
    <mergeCell ref="HQC18:HQI18"/>
    <mergeCell ref="HQJ18:HQP18"/>
    <mergeCell ref="HQQ18:HQW18"/>
    <mergeCell ref="HQX18:HRD18"/>
    <mergeCell ref="HNY18:HOE18"/>
    <mergeCell ref="HOF18:HOL18"/>
    <mergeCell ref="HOM18:HOS18"/>
    <mergeCell ref="HOT18:HOZ18"/>
    <mergeCell ref="HPA18:HPG18"/>
    <mergeCell ref="HPH18:HPN18"/>
    <mergeCell ref="HMI18:HMO18"/>
    <mergeCell ref="HMP18:HMV18"/>
    <mergeCell ref="HMW18:HNC18"/>
    <mergeCell ref="HND18:HNJ18"/>
    <mergeCell ref="HNK18:HNQ18"/>
    <mergeCell ref="HNR18:HNX18"/>
    <mergeCell ref="HKS18:HKY18"/>
    <mergeCell ref="HKZ18:HLF18"/>
    <mergeCell ref="HLG18:HLM18"/>
    <mergeCell ref="HLN18:HLT18"/>
    <mergeCell ref="HLU18:HMA18"/>
    <mergeCell ref="HMB18:HMH18"/>
    <mergeCell ref="HJC18:HJI18"/>
    <mergeCell ref="HJJ18:HJP18"/>
    <mergeCell ref="HJQ18:HJW18"/>
    <mergeCell ref="HJX18:HKD18"/>
    <mergeCell ref="HKE18:HKK18"/>
    <mergeCell ref="HKL18:HKR18"/>
    <mergeCell ref="HHM18:HHS18"/>
    <mergeCell ref="HHT18:HHZ18"/>
    <mergeCell ref="HIA18:HIG18"/>
    <mergeCell ref="HIH18:HIN18"/>
    <mergeCell ref="HIO18:HIU18"/>
    <mergeCell ref="HIV18:HJB18"/>
    <mergeCell ref="HFW18:HGC18"/>
    <mergeCell ref="HGD18:HGJ18"/>
    <mergeCell ref="HGK18:HGQ18"/>
    <mergeCell ref="HGR18:HGX18"/>
    <mergeCell ref="HGY18:HHE18"/>
    <mergeCell ref="HHF18:HHL18"/>
    <mergeCell ref="HEG18:HEM18"/>
    <mergeCell ref="HEN18:HET18"/>
    <mergeCell ref="HEU18:HFA18"/>
    <mergeCell ref="HFB18:HFH18"/>
    <mergeCell ref="HFI18:HFO18"/>
    <mergeCell ref="HFP18:HFV18"/>
    <mergeCell ref="HCQ18:HCW18"/>
    <mergeCell ref="HCX18:HDD18"/>
    <mergeCell ref="HDE18:HDK18"/>
    <mergeCell ref="HDL18:HDR18"/>
    <mergeCell ref="HDS18:HDY18"/>
    <mergeCell ref="HDZ18:HEF18"/>
    <mergeCell ref="HBA18:HBG18"/>
    <mergeCell ref="HBH18:HBN18"/>
    <mergeCell ref="HBO18:HBU18"/>
    <mergeCell ref="HBV18:HCB18"/>
    <mergeCell ref="HCC18:HCI18"/>
    <mergeCell ref="HCJ18:HCP18"/>
    <mergeCell ref="GZK18:GZQ18"/>
    <mergeCell ref="GZR18:GZX18"/>
    <mergeCell ref="GZY18:HAE18"/>
    <mergeCell ref="HAF18:HAL18"/>
    <mergeCell ref="HAM18:HAS18"/>
    <mergeCell ref="HAT18:HAZ18"/>
    <mergeCell ref="GXU18:GYA18"/>
    <mergeCell ref="GYB18:GYH18"/>
    <mergeCell ref="GYI18:GYO18"/>
    <mergeCell ref="GYP18:GYV18"/>
    <mergeCell ref="GYW18:GZC18"/>
    <mergeCell ref="GZD18:GZJ18"/>
    <mergeCell ref="GWE18:GWK18"/>
    <mergeCell ref="GWL18:GWR18"/>
    <mergeCell ref="GWS18:GWY18"/>
    <mergeCell ref="GWZ18:GXF18"/>
    <mergeCell ref="GXG18:GXM18"/>
    <mergeCell ref="GXN18:GXT18"/>
    <mergeCell ref="GUO18:GUU18"/>
    <mergeCell ref="GUV18:GVB18"/>
    <mergeCell ref="GVC18:GVI18"/>
    <mergeCell ref="GVJ18:GVP18"/>
    <mergeCell ref="GVQ18:GVW18"/>
    <mergeCell ref="GVX18:GWD18"/>
    <mergeCell ref="GSY18:GTE18"/>
    <mergeCell ref="GTF18:GTL18"/>
    <mergeCell ref="GTM18:GTS18"/>
    <mergeCell ref="GTT18:GTZ18"/>
    <mergeCell ref="GUA18:GUG18"/>
    <mergeCell ref="GUH18:GUN18"/>
    <mergeCell ref="GRI18:GRO18"/>
    <mergeCell ref="GRP18:GRV18"/>
    <mergeCell ref="GRW18:GSC18"/>
    <mergeCell ref="GSD18:GSJ18"/>
    <mergeCell ref="GSK18:GSQ18"/>
    <mergeCell ref="GSR18:GSX18"/>
    <mergeCell ref="GPS18:GPY18"/>
    <mergeCell ref="GPZ18:GQF18"/>
    <mergeCell ref="GQG18:GQM18"/>
    <mergeCell ref="GQN18:GQT18"/>
    <mergeCell ref="GQU18:GRA18"/>
    <mergeCell ref="GRB18:GRH18"/>
    <mergeCell ref="GOC18:GOI18"/>
    <mergeCell ref="GOJ18:GOP18"/>
    <mergeCell ref="GOQ18:GOW18"/>
    <mergeCell ref="GOX18:GPD18"/>
    <mergeCell ref="GPE18:GPK18"/>
    <mergeCell ref="GPL18:GPR18"/>
    <mergeCell ref="GMM18:GMS18"/>
    <mergeCell ref="GMT18:GMZ18"/>
    <mergeCell ref="GNA18:GNG18"/>
    <mergeCell ref="GNH18:GNN18"/>
    <mergeCell ref="GNO18:GNU18"/>
    <mergeCell ref="GNV18:GOB18"/>
    <mergeCell ref="GKW18:GLC18"/>
    <mergeCell ref="GLD18:GLJ18"/>
    <mergeCell ref="GLK18:GLQ18"/>
    <mergeCell ref="GLR18:GLX18"/>
    <mergeCell ref="GLY18:GME18"/>
    <mergeCell ref="GMF18:GML18"/>
    <mergeCell ref="GJG18:GJM18"/>
    <mergeCell ref="GJN18:GJT18"/>
    <mergeCell ref="GJU18:GKA18"/>
    <mergeCell ref="GKB18:GKH18"/>
    <mergeCell ref="GKI18:GKO18"/>
    <mergeCell ref="GKP18:GKV18"/>
    <mergeCell ref="GHQ18:GHW18"/>
    <mergeCell ref="GHX18:GID18"/>
    <mergeCell ref="GIE18:GIK18"/>
    <mergeCell ref="GIL18:GIR18"/>
    <mergeCell ref="GIS18:GIY18"/>
    <mergeCell ref="GIZ18:GJF18"/>
    <mergeCell ref="GGA18:GGG18"/>
    <mergeCell ref="GGH18:GGN18"/>
    <mergeCell ref="GGO18:GGU18"/>
    <mergeCell ref="GGV18:GHB18"/>
    <mergeCell ref="GHC18:GHI18"/>
    <mergeCell ref="GHJ18:GHP18"/>
    <mergeCell ref="GEK18:GEQ18"/>
    <mergeCell ref="GER18:GEX18"/>
    <mergeCell ref="GEY18:GFE18"/>
    <mergeCell ref="GFF18:GFL18"/>
    <mergeCell ref="GFM18:GFS18"/>
    <mergeCell ref="GFT18:GFZ18"/>
    <mergeCell ref="GCU18:GDA18"/>
    <mergeCell ref="GDB18:GDH18"/>
    <mergeCell ref="GDI18:GDO18"/>
    <mergeCell ref="GDP18:GDV18"/>
    <mergeCell ref="GDW18:GEC18"/>
    <mergeCell ref="GED18:GEJ18"/>
    <mergeCell ref="GBE18:GBK18"/>
    <mergeCell ref="GBL18:GBR18"/>
    <mergeCell ref="GBS18:GBY18"/>
    <mergeCell ref="GBZ18:GCF18"/>
    <mergeCell ref="GCG18:GCM18"/>
    <mergeCell ref="GCN18:GCT18"/>
    <mergeCell ref="FZO18:FZU18"/>
    <mergeCell ref="FZV18:GAB18"/>
    <mergeCell ref="GAC18:GAI18"/>
    <mergeCell ref="GAJ18:GAP18"/>
    <mergeCell ref="GAQ18:GAW18"/>
    <mergeCell ref="GAX18:GBD18"/>
    <mergeCell ref="FXY18:FYE18"/>
    <mergeCell ref="FYF18:FYL18"/>
    <mergeCell ref="FYM18:FYS18"/>
    <mergeCell ref="FYT18:FYZ18"/>
    <mergeCell ref="FZA18:FZG18"/>
    <mergeCell ref="FZH18:FZN18"/>
    <mergeCell ref="FWI18:FWO18"/>
    <mergeCell ref="FWP18:FWV18"/>
    <mergeCell ref="FWW18:FXC18"/>
    <mergeCell ref="FXD18:FXJ18"/>
    <mergeCell ref="FXK18:FXQ18"/>
    <mergeCell ref="FXR18:FXX18"/>
    <mergeCell ref="FUS18:FUY18"/>
    <mergeCell ref="FUZ18:FVF18"/>
    <mergeCell ref="FVG18:FVM18"/>
    <mergeCell ref="FVN18:FVT18"/>
    <mergeCell ref="FVU18:FWA18"/>
    <mergeCell ref="FWB18:FWH18"/>
    <mergeCell ref="FTC18:FTI18"/>
    <mergeCell ref="FTJ18:FTP18"/>
    <mergeCell ref="FTQ18:FTW18"/>
    <mergeCell ref="FTX18:FUD18"/>
    <mergeCell ref="FUE18:FUK18"/>
    <mergeCell ref="FUL18:FUR18"/>
    <mergeCell ref="FRM18:FRS18"/>
    <mergeCell ref="FRT18:FRZ18"/>
    <mergeCell ref="FSA18:FSG18"/>
    <mergeCell ref="FSH18:FSN18"/>
    <mergeCell ref="FSO18:FSU18"/>
    <mergeCell ref="FSV18:FTB18"/>
    <mergeCell ref="FPW18:FQC18"/>
    <mergeCell ref="FQD18:FQJ18"/>
    <mergeCell ref="FQK18:FQQ18"/>
    <mergeCell ref="FQR18:FQX18"/>
    <mergeCell ref="FQY18:FRE18"/>
    <mergeCell ref="FRF18:FRL18"/>
    <mergeCell ref="FOG18:FOM18"/>
    <mergeCell ref="FON18:FOT18"/>
    <mergeCell ref="FOU18:FPA18"/>
    <mergeCell ref="FPB18:FPH18"/>
    <mergeCell ref="FPI18:FPO18"/>
    <mergeCell ref="FPP18:FPV18"/>
    <mergeCell ref="FMQ18:FMW18"/>
    <mergeCell ref="FMX18:FND18"/>
    <mergeCell ref="FNE18:FNK18"/>
    <mergeCell ref="FNL18:FNR18"/>
    <mergeCell ref="FNS18:FNY18"/>
    <mergeCell ref="FNZ18:FOF18"/>
    <mergeCell ref="FLA18:FLG18"/>
    <mergeCell ref="FLH18:FLN18"/>
    <mergeCell ref="FLO18:FLU18"/>
    <mergeCell ref="FLV18:FMB18"/>
    <mergeCell ref="FMC18:FMI18"/>
    <mergeCell ref="FMJ18:FMP18"/>
    <mergeCell ref="FJK18:FJQ18"/>
    <mergeCell ref="FJR18:FJX18"/>
    <mergeCell ref="FJY18:FKE18"/>
    <mergeCell ref="FKF18:FKL18"/>
    <mergeCell ref="FKM18:FKS18"/>
    <mergeCell ref="FKT18:FKZ18"/>
    <mergeCell ref="FHU18:FIA18"/>
    <mergeCell ref="FIB18:FIH18"/>
    <mergeCell ref="FII18:FIO18"/>
    <mergeCell ref="FIP18:FIV18"/>
    <mergeCell ref="FIW18:FJC18"/>
    <mergeCell ref="FJD18:FJJ18"/>
    <mergeCell ref="FGE18:FGK18"/>
    <mergeCell ref="FGL18:FGR18"/>
    <mergeCell ref="FGS18:FGY18"/>
    <mergeCell ref="FGZ18:FHF18"/>
    <mergeCell ref="FHG18:FHM18"/>
    <mergeCell ref="FHN18:FHT18"/>
    <mergeCell ref="FEO18:FEU18"/>
    <mergeCell ref="FEV18:FFB18"/>
    <mergeCell ref="FFC18:FFI18"/>
    <mergeCell ref="FFJ18:FFP18"/>
    <mergeCell ref="FFQ18:FFW18"/>
    <mergeCell ref="FFX18:FGD18"/>
    <mergeCell ref="FCY18:FDE18"/>
    <mergeCell ref="FDF18:FDL18"/>
    <mergeCell ref="FDM18:FDS18"/>
    <mergeCell ref="FDT18:FDZ18"/>
    <mergeCell ref="FEA18:FEG18"/>
    <mergeCell ref="FEH18:FEN18"/>
    <mergeCell ref="FBI18:FBO18"/>
    <mergeCell ref="FBP18:FBV18"/>
    <mergeCell ref="FBW18:FCC18"/>
    <mergeCell ref="FCD18:FCJ18"/>
    <mergeCell ref="FCK18:FCQ18"/>
    <mergeCell ref="FCR18:FCX18"/>
    <mergeCell ref="EZS18:EZY18"/>
    <mergeCell ref="EZZ18:FAF18"/>
    <mergeCell ref="FAG18:FAM18"/>
    <mergeCell ref="FAN18:FAT18"/>
    <mergeCell ref="FAU18:FBA18"/>
    <mergeCell ref="FBB18:FBH18"/>
    <mergeCell ref="EYC18:EYI18"/>
    <mergeCell ref="EYJ18:EYP18"/>
    <mergeCell ref="EYQ18:EYW18"/>
    <mergeCell ref="EYX18:EZD18"/>
    <mergeCell ref="EZE18:EZK18"/>
    <mergeCell ref="EZL18:EZR18"/>
    <mergeCell ref="EWM18:EWS18"/>
    <mergeCell ref="EWT18:EWZ18"/>
    <mergeCell ref="EXA18:EXG18"/>
    <mergeCell ref="EXH18:EXN18"/>
    <mergeCell ref="EXO18:EXU18"/>
    <mergeCell ref="EXV18:EYB18"/>
    <mergeCell ref="EUW18:EVC18"/>
    <mergeCell ref="EVD18:EVJ18"/>
    <mergeCell ref="EVK18:EVQ18"/>
    <mergeCell ref="EVR18:EVX18"/>
    <mergeCell ref="EVY18:EWE18"/>
    <mergeCell ref="EWF18:EWL18"/>
    <mergeCell ref="ETG18:ETM18"/>
    <mergeCell ref="ETN18:ETT18"/>
    <mergeCell ref="ETU18:EUA18"/>
    <mergeCell ref="EUB18:EUH18"/>
    <mergeCell ref="EUI18:EUO18"/>
    <mergeCell ref="EUP18:EUV18"/>
    <mergeCell ref="ERQ18:ERW18"/>
    <mergeCell ref="ERX18:ESD18"/>
    <mergeCell ref="ESE18:ESK18"/>
    <mergeCell ref="ESL18:ESR18"/>
    <mergeCell ref="ESS18:ESY18"/>
    <mergeCell ref="ESZ18:ETF18"/>
    <mergeCell ref="EQA18:EQG18"/>
    <mergeCell ref="EQH18:EQN18"/>
    <mergeCell ref="EQO18:EQU18"/>
    <mergeCell ref="EQV18:ERB18"/>
    <mergeCell ref="ERC18:ERI18"/>
    <mergeCell ref="ERJ18:ERP18"/>
    <mergeCell ref="EOK18:EOQ18"/>
    <mergeCell ref="EOR18:EOX18"/>
    <mergeCell ref="EOY18:EPE18"/>
    <mergeCell ref="EPF18:EPL18"/>
    <mergeCell ref="EPM18:EPS18"/>
    <mergeCell ref="EPT18:EPZ18"/>
    <mergeCell ref="EMU18:ENA18"/>
    <mergeCell ref="ENB18:ENH18"/>
    <mergeCell ref="ENI18:ENO18"/>
    <mergeCell ref="ENP18:ENV18"/>
    <mergeCell ref="ENW18:EOC18"/>
    <mergeCell ref="EOD18:EOJ18"/>
    <mergeCell ref="ELE18:ELK18"/>
    <mergeCell ref="ELL18:ELR18"/>
    <mergeCell ref="ELS18:ELY18"/>
    <mergeCell ref="ELZ18:EMF18"/>
    <mergeCell ref="EMG18:EMM18"/>
    <mergeCell ref="EMN18:EMT18"/>
    <mergeCell ref="EJO18:EJU18"/>
    <mergeCell ref="EJV18:EKB18"/>
    <mergeCell ref="EKC18:EKI18"/>
    <mergeCell ref="EKJ18:EKP18"/>
    <mergeCell ref="EKQ18:EKW18"/>
    <mergeCell ref="EKX18:ELD18"/>
    <mergeCell ref="EHY18:EIE18"/>
    <mergeCell ref="EIF18:EIL18"/>
    <mergeCell ref="EIM18:EIS18"/>
    <mergeCell ref="EIT18:EIZ18"/>
    <mergeCell ref="EJA18:EJG18"/>
    <mergeCell ref="EJH18:EJN18"/>
    <mergeCell ref="EGI18:EGO18"/>
    <mergeCell ref="EGP18:EGV18"/>
    <mergeCell ref="EGW18:EHC18"/>
    <mergeCell ref="EHD18:EHJ18"/>
    <mergeCell ref="EHK18:EHQ18"/>
    <mergeCell ref="EHR18:EHX18"/>
    <mergeCell ref="EES18:EEY18"/>
    <mergeCell ref="EEZ18:EFF18"/>
    <mergeCell ref="EFG18:EFM18"/>
    <mergeCell ref="EFN18:EFT18"/>
    <mergeCell ref="EFU18:EGA18"/>
    <mergeCell ref="EGB18:EGH18"/>
    <mergeCell ref="EDC18:EDI18"/>
    <mergeCell ref="EDJ18:EDP18"/>
    <mergeCell ref="EDQ18:EDW18"/>
    <mergeCell ref="EDX18:EED18"/>
    <mergeCell ref="EEE18:EEK18"/>
    <mergeCell ref="EEL18:EER18"/>
    <mergeCell ref="EBM18:EBS18"/>
    <mergeCell ref="EBT18:EBZ18"/>
    <mergeCell ref="ECA18:ECG18"/>
    <mergeCell ref="ECH18:ECN18"/>
    <mergeCell ref="ECO18:ECU18"/>
    <mergeCell ref="ECV18:EDB18"/>
    <mergeCell ref="DZW18:EAC18"/>
    <mergeCell ref="EAD18:EAJ18"/>
    <mergeCell ref="EAK18:EAQ18"/>
    <mergeCell ref="EAR18:EAX18"/>
    <mergeCell ref="EAY18:EBE18"/>
    <mergeCell ref="EBF18:EBL18"/>
    <mergeCell ref="DYG18:DYM18"/>
    <mergeCell ref="DYN18:DYT18"/>
    <mergeCell ref="DYU18:DZA18"/>
    <mergeCell ref="DZB18:DZH18"/>
    <mergeCell ref="DZI18:DZO18"/>
    <mergeCell ref="DZP18:DZV18"/>
    <mergeCell ref="DWQ18:DWW18"/>
    <mergeCell ref="DWX18:DXD18"/>
    <mergeCell ref="DXE18:DXK18"/>
    <mergeCell ref="DXL18:DXR18"/>
    <mergeCell ref="DXS18:DXY18"/>
    <mergeCell ref="DXZ18:DYF18"/>
    <mergeCell ref="DVA18:DVG18"/>
    <mergeCell ref="DVH18:DVN18"/>
    <mergeCell ref="DVO18:DVU18"/>
    <mergeCell ref="DVV18:DWB18"/>
    <mergeCell ref="DWC18:DWI18"/>
    <mergeCell ref="DWJ18:DWP18"/>
    <mergeCell ref="DTK18:DTQ18"/>
    <mergeCell ref="DTR18:DTX18"/>
    <mergeCell ref="DTY18:DUE18"/>
    <mergeCell ref="DUF18:DUL18"/>
    <mergeCell ref="DUM18:DUS18"/>
    <mergeCell ref="DUT18:DUZ18"/>
    <mergeCell ref="DRU18:DSA18"/>
    <mergeCell ref="DSB18:DSH18"/>
    <mergeCell ref="DSI18:DSO18"/>
    <mergeCell ref="DSP18:DSV18"/>
    <mergeCell ref="DSW18:DTC18"/>
    <mergeCell ref="DTD18:DTJ18"/>
    <mergeCell ref="DQE18:DQK18"/>
    <mergeCell ref="DQL18:DQR18"/>
    <mergeCell ref="DQS18:DQY18"/>
    <mergeCell ref="DQZ18:DRF18"/>
    <mergeCell ref="DRG18:DRM18"/>
    <mergeCell ref="DRN18:DRT18"/>
    <mergeCell ref="DOO18:DOU18"/>
    <mergeCell ref="DOV18:DPB18"/>
    <mergeCell ref="DPC18:DPI18"/>
    <mergeCell ref="DPJ18:DPP18"/>
    <mergeCell ref="DPQ18:DPW18"/>
    <mergeCell ref="DPX18:DQD18"/>
    <mergeCell ref="DMY18:DNE18"/>
    <mergeCell ref="DNF18:DNL18"/>
    <mergeCell ref="DNM18:DNS18"/>
    <mergeCell ref="DNT18:DNZ18"/>
    <mergeCell ref="DOA18:DOG18"/>
    <mergeCell ref="DOH18:DON18"/>
    <mergeCell ref="DLI18:DLO18"/>
    <mergeCell ref="DLP18:DLV18"/>
    <mergeCell ref="DLW18:DMC18"/>
    <mergeCell ref="DMD18:DMJ18"/>
    <mergeCell ref="DMK18:DMQ18"/>
    <mergeCell ref="DMR18:DMX18"/>
    <mergeCell ref="DJS18:DJY18"/>
    <mergeCell ref="DJZ18:DKF18"/>
    <mergeCell ref="DKG18:DKM18"/>
    <mergeCell ref="DKN18:DKT18"/>
    <mergeCell ref="DKU18:DLA18"/>
    <mergeCell ref="DLB18:DLH18"/>
    <mergeCell ref="DIC18:DII18"/>
    <mergeCell ref="DIJ18:DIP18"/>
    <mergeCell ref="DIQ18:DIW18"/>
    <mergeCell ref="DIX18:DJD18"/>
    <mergeCell ref="DJE18:DJK18"/>
    <mergeCell ref="DJL18:DJR18"/>
    <mergeCell ref="DGM18:DGS18"/>
    <mergeCell ref="DGT18:DGZ18"/>
    <mergeCell ref="DHA18:DHG18"/>
    <mergeCell ref="DHH18:DHN18"/>
    <mergeCell ref="DHO18:DHU18"/>
    <mergeCell ref="DHV18:DIB18"/>
    <mergeCell ref="DEW18:DFC18"/>
    <mergeCell ref="DFD18:DFJ18"/>
    <mergeCell ref="DFK18:DFQ18"/>
    <mergeCell ref="DFR18:DFX18"/>
    <mergeCell ref="DFY18:DGE18"/>
    <mergeCell ref="DGF18:DGL18"/>
    <mergeCell ref="DDG18:DDM18"/>
    <mergeCell ref="DDN18:DDT18"/>
    <mergeCell ref="DDU18:DEA18"/>
    <mergeCell ref="DEB18:DEH18"/>
    <mergeCell ref="DEI18:DEO18"/>
    <mergeCell ref="DEP18:DEV18"/>
    <mergeCell ref="DBQ18:DBW18"/>
    <mergeCell ref="DBX18:DCD18"/>
    <mergeCell ref="DCE18:DCK18"/>
    <mergeCell ref="DCL18:DCR18"/>
    <mergeCell ref="DCS18:DCY18"/>
    <mergeCell ref="DCZ18:DDF18"/>
    <mergeCell ref="DAA18:DAG18"/>
    <mergeCell ref="DAH18:DAN18"/>
    <mergeCell ref="DAO18:DAU18"/>
    <mergeCell ref="DAV18:DBB18"/>
    <mergeCell ref="DBC18:DBI18"/>
    <mergeCell ref="DBJ18:DBP18"/>
    <mergeCell ref="CYK18:CYQ18"/>
    <mergeCell ref="CYR18:CYX18"/>
    <mergeCell ref="CYY18:CZE18"/>
    <mergeCell ref="CZF18:CZL18"/>
    <mergeCell ref="CZM18:CZS18"/>
    <mergeCell ref="CZT18:CZZ18"/>
    <mergeCell ref="CWU18:CXA18"/>
    <mergeCell ref="CXB18:CXH18"/>
    <mergeCell ref="CXI18:CXO18"/>
    <mergeCell ref="CXP18:CXV18"/>
    <mergeCell ref="CXW18:CYC18"/>
    <mergeCell ref="CYD18:CYJ18"/>
    <mergeCell ref="CVE18:CVK18"/>
    <mergeCell ref="CVL18:CVR18"/>
    <mergeCell ref="CVS18:CVY18"/>
    <mergeCell ref="CVZ18:CWF18"/>
    <mergeCell ref="CWG18:CWM18"/>
    <mergeCell ref="CWN18:CWT18"/>
    <mergeCell ref="CTO18:CTU18"/>
    <mergeCell ref="CTV18:CUB18"/>
    <mergeCell ref="CUC18:CUI18"/>
    <mergeCell ref="CUJ18:CUP18"/>
    <mergeCell ref="CUQ18:CUW18"/>
    <mergeCell ref="CUX18:CVD18"/>
    <mergeCell ref="CRY18:CSE18"/>
    <mergeCell ref="CSF18:CSL18"/>
    <mergeCell ref="CSM18:CSS18"/>
    <mergeCell ref="CST18:CSZ18"/>
    <mergeCell ref="CTA18:CTG18"/>
    <mergeCell ref="CTH18:CTN18"/>
    <mergeCell ref="CQI18:CQO18"/>
    <mergeCell ref="CQP18:CQV18"/>
    <mergeCell ref="CQW18:CRC18"/>
    <mergeCell ref="CRD18:CRJ18"/>
    <mergeCell ref="CRK18:CRQ18"/>
    <mergeCell ref="CRR18:CRX18"/>
    <mergeCell ref="COS18:COY18"/>
    <mergeCell ref="COZ18:CPF18"/>
    <mergeCell ref="CPG18:CPM18"/>
    <mergeCell ref="CPN18:CPT18"/>
    <mergeCell ref="CPU18:CQA18"/>
    <mergeCell ref="CQB18:CQH18"/>
    <mergeCell ref="CNC18:CNI18"/>
    <mergeCell ref="CNJ18:CNP18"/>
    <mergeCell ref="CNQ18:CNW18"/>
    <mergeCell ref="CNX18:COD18"/>
    <mergeCell ref="COE18:COK18"/>
    <mergeCell ref="COL18:COR18"/>
    <mergeCell ref="CLM18:CLS18"/>
    <mergeCell ref="CLT18:CLZ18"/>
    <mergeCell ref="CMA18:CMG18"/>
    <mergeCell ref="CMH18:CMN18"/>
    <mergeCell ref="CMO18:CMU18"/>
    <mergeCell ref="CMV18:CNB18"/>
    <mergeCell ref="CJW18:CKC18"/>
    <mergeCell ref="CKD18:CKJ18"/>
    <mergeCell ref="CKK18:CKQ18"/>
    <mergeCell ref="CKR18:CKX18"/>
    <mergeCell ref="CKY18:CLE18"/>
    <mergeCell ref="CLF18:CLL18"/>
    <mergeCell ref="CIG18:CIM18"/>
    <mergeCell ref="CIN18:CIT18"/>
    <mergeCell ref="CIU18:CJA18"/>
    <mergeCell ref="CJB18:CJH18"/>
    <mergeCell ref="CJI18:CJO18"/>
    <mergeCell ref="CJP18:CJV18"/>
    <mergeCell ref="CGQ18:CGW18"/>
    <mergeCell ref="CGX18:CHD18"/>
    <mergeCell ref="CHE18:CHK18"/>
    <mergeCell ref="CHL18:CHR18"/>
    <mergeCell ref="CHS18:CHY18"/>
    <mergeCell ref="CHZ18:CIF18"/>
    <mergeCell ref="CFA18:CFG18"/>
    <mergeCell ref="CFH18:CFN18"/>
    <mergeCell ref="CFO18:CFU18"/>
    <mergeCell ref="CFV18:CGB18"/>
    <mergeCell ref="CGC18:CGI18"/>
    <mergeCell ref="CGJ18:CGP18"/>
    <mergeCell ref="CDK18:CDQ18"/>
    <mergeCell ref="CDR18:CDX18"/>
    <mergeCell ref="CDY18:CEE18"/>
    <mergeCell ref="CEF18:CEL18"/>
    <mergeCell ref="CEM18:CES18"/>
    <mergeCell ref="CET18:CEZ18"/>
    <mergeCell ref="CBU18:CCA18"/>
    <mergeCell ref="CCB18:CCH18"/>
    <mergeCell ref="CCI18:CCO18"/>
    <mergeCell ref="CCP18:CCV18"/>
    <mergeCell ref="CCW18:CDC18"/>
    <mergeCell ref="CDD18:CDJ18"/>
    <mergeCell ref="CAE18:CAK18"/>
    <mergeCell ref="CAL18:CAR18"/>
    <mergeCell ref="CAS18:CAY18"/>
    <mergeCell ref="CAZ18:CBF18"/>
    <mergeCell ref="CBG18:CBM18"/>
    <mergeCell ref="CBN18:CBT18"/>
    <mergeCell ref="BYO18:BYU18"/>
    <mergeCell ref="BYV18:BZB18"/>
    <mergeCell ref="BZC18:BZI18"/>
    <mergeCell ref="BZJ18:BZP18"/>
    <mergeCell ref="BZQ18:BZW18"/>
    <mergeCell ref="BZX18:CAD18"/>
    <mergeCell ref="BWY18:BXE18"/>
    <mergeCell ref="BXF18:BXL18"/>
    <mergeCell ref="BXM18:BXS18"/>
    <mergeCell ref="BXT18:BXZ18"/>
    <mergeCell ref="BYA18:BYG18"/>
    <mergeCell ref="BYH18:BYN18"/>
    <mergeCell ref="BVI18:BVO18"/>
    <mergeCell ref="BVP18:BVV18"/>
    <mergeCell ref="BVW18:BWC18"/>
    <mergeCell ref="BWD18:BWJ18"/>
    <mergeCell ref="BWK18:BWQ18"/>
    <mergeCell ref="BWR18:BWX18"/>
    <mergeCell ref="BTS18:BTY18"/>
    <mergeCell ref="BTZ18:BUF18"/>
    <mergeCell ref="BUG18:BUM18"/>
    <mergeCell ref="BUN18:BUT18"/>
    <mergeCell ref="BUU18:BVA18"/>
    <mergeCell ref="BVB18:BVH18"/>
    <mergeCell ref="BSC18:BSI18"/>
    <mergeCell ref="BSJ18:BSP18"/>
    <mergeCell ref="BSQ18:BSW18"/>
    <mergeCell ref="BSX18:BTD18"/>
    <mergeCell ref="BTE18:BTK18"/>
    <mergeCell ref="BTL18:BTR18"/>
    <mergeCell ref="BQM18:BQS18"/>
    <mergeCell ref="BQT18:BQZ18"/>
    <mergeCell ref="BRA18:BRG18"/>
    <mergeCell ref="BRH18:BRN18"/>
    <mergeCell ref="BRO18:BRU18"/>
    <mergeCell ref="BRV18:BSB18"/>
    <mergeCell ref="BOW18:BPC18"/>
    <mergeCell ref="BPD18:BPJ18"/>
    <mergeCell ref="BPK18:BPQ18"/>
    <mergeCell ref="BPR18:BPX18"/>
    <mergeCell ref="BPY18:BQE18"/>
    <mergeCell ref="BQF18:BQL18"/>
    <mergeCell ref="BNG18:BNM18"/>
    <mergeCell ref="BNN18:BNT18"/>
    <mergeCell ref="BNU18:BOA18"/>
    <mergeCell ref="BOB18:BOH18"/>
    <mergeCell ref="BOI18:BOO18"/>
    <mergeCell ref="BOP18:BOV18"/>
    <mergeCell ref="BLQ18:BLW18"/>
    <mergeCell ref="BLX18:BMD18"/>
    <mergeCell ref="BME18:BMK18"/>
    <mergeCell ref="BML18:BMR18"/>
    <mergeCell ref="BMS18:BMY18"/>
    <mergeCell ref="BMZ18:BNF18"/>
    <mergeCell ref="BKA18:BKG18"/>
    <mergeCell ref="BKH18:BKN18"/>
    <mergeCell ref="BKO18:BKU18"/>
    <mergeCell ref="BKV18:BLB18"/>
    <mergeCell ref="BLC18:BLI18"/>
    <mergeCell ref="BLJ18:BLP18"/>
    <mergeCell ref="BIK18:BIQ18"/>
    <mergeCell ref="BIR18:BIX18"/>
    <mergeCell ref="BIY18:BJE18"/>
    <mergeCell ref="BJF18:BJL18"/>
    <mergeCell ref="BJM18:BJS18"/>
    <mergeCell ref="BJT18:BJZ18"/>
    <mergeCell ref="BGU18:BHA18"/>
    <mergeCell ref="BHB18:BHH18"/>
    <mergeCell ref="BHI18:BHO18"/>
    <mergeCell ref="BHP18:BHV18"/>
    <mergeCell ref="BHW18:BIC18"/>
    <mergeCell ref="BID18:BIJ18"/>
    <mergeCell ref="BFE18:BFK18"/>
    <mergeCell ref="BFL18:BFR18"/>
    <mergeCell ref="BFS18:BFY18"/>
    <mergeCell ref="BFZ18:BGF18"/>
    <mergeCell ref="BGG18:BGM18"/>
    <mergeCell ref="BGN18:BGT18"/>
    <mergeCell ref="BDO18:BDU18"/>
    <mergeCell ref="BDV18:BEB18"/>
    <mergeCell ref="BEC18:BEI18"/>
    <mergeCell ref="BEJ18:BEP18"/>
    <mergeCell ref="BEQ18:BEW18"/>
    <mergeCell ref="BEX18:BFD18"/>
    <mergeCell ref="BBY18:BCE18"/>
    <mergeCell ref="BCF18:BCL18"/>
    <mergeCell ref="BCM18:BCS18"/>
    <mergeCell ref="BCT18:BCZ18"/>
    <mergeCell ref="BDA18:BDG18"/>
    <mergeCell ref="BDH18:BDN18"/>
    <mergeCell ref="BAI18:BAO18"/>
    <mergeCell ref="BAP18:BAV18"/>
    <mergeCell ref="BAW18:BBC18"/>
    <mergeCell ref="BBD18:BBJ18"/>
    <mergeCell ref="BBK18:BBQ18"/>
    <mergeCell ref="BBR18:BBX18"/>
    <mergeCell ref="AYS18:AYY18"/>
    <mergeCell ref="AYZ18:AZF18"/>
    <mergeCell ref="AZG18:AZM18"/>
    <mergeCell ref="AZN18:AZT18"/>
    <mergeCell ref="AZU18:BAA18"/>
    <mergeCell ref="BAB18:BAH18"/>
    <mergeCell ref="AXC18:AXI18"/>
    <mergeCell ref="AXJ18:AXP18"/>
    <mergeCell ref="AXQ18:AXW18"/>
    <mergeCell ref="AXX18:AYD18"/>
    <mergeCell ref="AYE18:AYK18"/>
    <mergeCell ref="AYL18:AYR18"/>
    <mergeCell ref="AVM18:AVS18"/>
    <mergeCell ref="AVT18:AVZ18"/>
    <mergeCell ref="AWA18:AWG18"/>
    <mergeCell ref="AWH18:AWN18"/>
    <mergeCell ref="AWO18:AWU18"/>
    <mergeCell ref="AWV18:AXB18"/>
    <mergeCell ref="ATW18:AUC18"/>
    <mergeCell ref="AUD18:AUJ18"/>
    <mergeCell ref="AUK18:AUQ18"/>
    <mergeCell ref="AUR18:AUX18"/>
    <mergeCell ref="AUY18:AVE18"/>
    <mergeCell ref="AVF18:AVL18"/>
    <mergeCell ref="ASG18:ASM18"/>
    <mergeCell ref="ASN18:AST18"/>
    <mergeCell ref="ASU18:ATA18"/>
    <mergeCell ref="ATB18:ATH18"/>
    <mergeCell ref="ATI18:ATO18"/>
    <mergeCell ref="ATP18:ATV18"/>
    <mergeCell ref="AQQ18:AQW18"/>
    <mergeCell ref="AQX18:ARD18"/>
    <mergeCell ref="ARE18:ARK18"/>
    <mergeCell ref="ARL18:ARR18"/>
    <mergeCell ref="ARS18:ARY18"/>
    <mergeCell ref="ARZ18:ASF18"/>
    <mergeCell ref="APA18:APG18"/>
    <mergeCell ref="APH18:APN18"/>
    <mergeCell ref="APO18:APU18"/>
    <mergeCell ref="APV18:AQB18"/>
    <mergeCell ref="AQC18:AQI18"/>
    <mergeCell ref="AQJ18:AQP18"/>
    <mergeCell ref="ANK18:ANQ18"/>
    <mergeCell ref="ANR18:ANX18"/>
    <mergeCell ref="ANY18:AOE18"/>
    <mergeCell ref="AOF18:AOL18"/>
    <mergeCell ref="AOM18:AOS18"/>
    <mergeCell ref="AOT18:AOZ18"/>
    <mergeCell ref="ALU18:AMA18"/>
    <mergeCell ref="AMB18:AMH18"/>
    <mergeCell ref="AMI18:AMO18"/>
    <mergeCell ref="AMP18:AMV18"/>
    <mergeCell ref="AMW18:ANC18"/>
    <mergeCell ref="AND18:ANJ18"/>
    <mergeCell ref="AKE18:AKK18"/>
    <mergeCell ref="AKL18:AKR18"/>
    <mergeCell ref="AKS18:AKY18"/>
    <mergeCell ref="AKZ18:ALF18"/>
    <mergeCell ref="ALG18:ALM18"/>
    <mergeCell ref="ALN18:ALT18"/>
    <mergeCell ref="AIO18:AIU18"/>
    <mergeCell ref="AIV18:AJB18"/>
    <mergeCell ref="AJC18:AJI18"/>
    <mergeCell ref="AJJ18:AJP18"/>
    <mergeCell ref="AJQ18:AJW18"/>
    <mergeCell ref="AJX18:AKD18"/>
    <mergeCell ref="AGY18:AHE18"/>
    <mergeCell ref="AHF18:AHL18"/>
    <mergeCell ref="AHM18:AHS18"/>
    <mergeCell ref="AHT18:AHZ18"/>
    <mergeCell ref="AIA18:AIG18"/>
    <mergeCell ref="AIH18:AIN18"/>
    <mergeCell ref="AFI18:AFO18"/>
    <mergeCell ref="AFP18:AFV18"/>
    <mergeCell ref="AFW18:AGC18"/>
    <mergeCell ref="AGD18:AGJ18"/>
    <mergeCell ref="AGK18:AGQ18"/>
    <mergeCell ref="AGR18:AGX18"/>
    <mergeCell ref="ADS18:ADY18"/>
    <mergeCell ref="ADZ18:AEF18"/>
    <mergeCell ref="AEG18:AEM18"/>
    <mergeCell ref="AEN18:AET18"/>
    <mergeCell ref="AEU18:AFA18"/>
    <mergeCell ref="AFB18:AFH18"/>
    <mergeCell ref="ACC18:ACI18"/>
    <mergeCell ref="ACJ18:ACP18"/>
    <mergeCell ref="ACQ18:ACW18"/>
    <mergeCell ref="ACX18:ADD18"/>
    <mergeCell ref="ADE18:ADK18"/>
    <mergeCell ref="ADL18:ADR18"/>
    <mergeCell ref="AAM18:AAS18"/>
    <mergeCell ref="AAT18:AAZ18"/>
    <mergeCell ref="ABA18:ABG18"/>
    <mergeCell ref="ABH18:ABN18"/>
    <mergeCell ref="ABO18:ABU18"/>
    <mergeCell ref="ABV18:ACB18"/>
    <mergeCell ref="YW18:ZC18"/>
    <mergeCell ref="ZD18:ZJ18"/>
    <mergeCell ref="ZK18:ZQ18"/>
    <mergeCell ref="ZR18:ZX18"/>
    <mergeCell ref="ZY18:AAE18"/>
    <mergeCell ref="AAF18:AAL18"/>
    <mergeCell ref="XG18:XM18"/>
    <mergeCell ref="XN18:XT18"/>
    <mergeCell ref="XU18:YA18"/>
    <mergeCell ref="YB18:YH18"/>
    <mergeCell ref="YI18:YO18"/>
    <mergeCell ref="YP18:YV18"/>
    <mergeCell ref="VQ18:VW18"/>
    <mergeCell ref="VX18:WD18"/>
    <mergeCell ref="WE18:WK18"/>
    <mergeCell ref="WL18:WR18"/>
    <mergeCell ref="WS18:WY18"/>
    <mergeCell ref="WZ18:XF18"/>
    <mergeCell ref="UA18:UG18"/>
    <mergeCell ref="UH18:UN18"/>
    <mergeCell ref="UO18:UU18"/>
    <mergeCell ref="UV18:VB18"/>
    <mergeCell ref="VC18:VI18"/>
    <mergeCell ref="VJ18:VP18"/>
    <mergeCell ref="SK18:SQ18"/>
    <mergeCell ref="SR18:SX18"/>
    <mergeCell ref="SY18:TE18"/>
    <mergeCell ref="TF18:TL18"/>
    <mergeCell ref="TM18:TS18"/>
    <mergeCell ref="TT18:TZ18"/>
    <mergeCell ref="QU18:RA18"/>
    <mergeCell ref="RB18:RH18"/>
    <mergeCell ref="RI18:RO18"/>
    <mergeCell ref="RP18:RV18"/>
    <mergeCell ref="RW18:SC18"/>
    <mergeCell ref="SD18:SJ18"/>
    <mergeCell ref="PE18:PK18"/>
    <mergeCell ref="PL18:PR18"/>
    <mergeCell ref="PS18:PY18"/>
    <mergeCell ref="PZ18:QF18"/>
    <mergeCell ref="QG18:QM18"/>
    <mergeCell ref="QN18:QT18"/>
    <mergeCell ref="NO18:NU18"/>
    <mergeCell ref="NV18:OB18"/>
    <mergeCell ref="OC18:OI18"/>
    <mergeCell ref="OJ18:OP18"/>
    <mergeCell ref="OQ18:OW18"/>
    <mergeCell ref="OX18:PD18"/>
    <mergeCell ref="LY18:ME18"/>
    <mergeCell ref="MF18:ML18"/>
    <mergeCell ref="MM18:MS18"/>
    <mergeCell ref="MT18:MZ18"/>
    <mergeCell ref="NA18:NG18"/>
    <mergeCell ref="NH18:NN18"/>
    <mergeCell ref="KI18:KO18"/>
    <mergeCell ref="KP18:KV18"/>
    <mergeCell ref="KW18:LC18"/>
    <mergeCell ref="LD18:LJ18"/>
    <mergeCell ref="LK18:LQ18"/>
    <mergeCell ref="LR18:LX18"/>
    <mergeCell ref="IS18:IY18"/>
    <mergeCell ref="IZ18:JF18"/>
    <mergeCell ref="JG18:JM18"/>
    <mergeCell ref="JN18:JT18"/>
    <mergeCell ref="JU18:KA18"/>
    <mergeCell ref="KB18:KH18"/>
    <mergeCell ref="HC18:HI18"/>
    <mergeCell ref="HJ18:HP18"/>
    <mergeCell ref="HQ18:HW18"/>
    <mergeCell ref="HX18:ID18"/>
    <mergeCell ref="IE18:IK18"/>
    <mergeCell ref="IL18:IR18"/>
    <mergeCell ref="FM18:FS18"/>
    <mergeCell ref="FT18:FZ18"/>
    <mergeCell ref="GA18:GG18"/>
    <mergeCell ref="GH18:GN18"/>
    <mergeCell ref="GO18:GU18"/>
    <mergeCell ref="GV18:HB18"/>
    <mergeCell ref="DW18:EC18"/>
    <mergeCell ref="ED18:EJ18"/>
    <mergeCell ref="EK18:EQ18"/>
    <mergeCell ref="ER18:EX18"/>
    <mergeCell ref="EY18:FE18"/>
    <mergeCell ref="FF18:FL18"/>
    <mergeCell ref="CG18:CM18"/>
    <mergeCell ref="CN18:CT18"/>
    <mergeCell ref="CU18:DA18"/>
    <mergeCell ref="DB18:DH18"/>
    <mergeCell ref="DI18:DO18"/>
    <mergeCell ref="DP18:DV18"/>
    <mergeCell ref="AQ18:AW18"/>
    <mergeCell ref="AX18:BD18"/>
    <mergeCell ref="BE18:BK18"/>
    <mergeCell ref="BL18:BR18"/>
    <mergeCell ref="BS18:BY18"/>
    <mergeCell ref="BZ18:CF18"/>
    <mergeCell ref="A10:C10"/>
    <mergeCell ref="H18:N18"/>
    <mergeCell ref="O18:U18"/>
    <mergeCell ref="V18:AB18"/>
    <mergeCell ref="AC18:AI18"/>
    <mergeCell ref="AJ18:AP18"/>
    <mergeCell ref="A4:G4"/>
    <mergeCell ref="A5:G5"/>
    <mergeCell ref="A6:G6"/>
    <mergeCell ref="A7:G7"/>
    <mergeCell ref="A8:G8"/>
    <mergeCell ref="D9:G9"/>
  </mergeCells>
  <printOptions horizontalCentered="1"/>
  <pageMargins left="0" right="0" top="0.19685039370078741" bottom="0.6692913385826772" header="0.27559055118110237" footer="0.23622047244094491"/>
  <pageSetup paperSize="9" scale="73" orientation="portrait" r:id="rId1"/>
  <headerFooter alignWithMargins="0"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2"/>
  <sheetViews>
    <sheetView view="pageBreakPreview" topLeftCell="A55" zoomScale="85" zoomScaleSheetLayoutView="85" workbookViewId="0">
      <selection activeCell="I15" sqref="I15"/>
    </sheetView>
  </sheetViews>
  <sheetFormatPr defaultRowHeight="12.75" x14ac:dyDescent="0.2"/>
  <cols>
    <col min="1" max="1" width="7.140625" customWidth="1"/>
    <col min="2" max="2" width="13.5703125" customWidth="1"/>
    <col min="3" max="3" width="11.7109375" customWidth="1"/>
    <col min="4" max="4" width="8.85546875" bestFit="1" customWidth="1"/>
    <col min="5" max="5" width="8.5703125" customWidth="1"/>
    <col min="6" max="6" width="8.5703125" style="50" customWidth="1"/>
    <col min="7" max="7" width="8.5703125" customWidth="1"/>
    <col min="8" max="8" width="7.85546875" bestFit="1" customWidth="1"/>
    <col min="9" max="9" width="9.28515625" bestFit="1" customWidth="1"/>
    <col min="10" max="17" width="8.5703125" customWidth="1"/>
    <col min="18" max="18" width="9.28515625" style="51" bestFit="1" customWidth="1"/>
    <col min="19" max="19" width="8.7109375" style="51" customWidth="1"/>
    <col min="20" max="20" width="11.140625" style="51" customWidth="1"/>
  </cols>
  <sheetData>
    <row r="1" spans="1:21" ht="12.75" customHeight="1" x14ac:dyDescent="0.2">
      <c r="A1" s="300" t="s">
        <v>13</v>
      </c>
      <c r="B1" s="301"/>
      <c r="C1" s="301"/>
      <c r="D1" s="301"/>
      <c r="E1" s="301"/>
      <c r="F1" s="301"/>
      <c r="G1" s="301"/>
      <c r="H1" s="301"/>
      <c r="I1" s="301"/>
      <c r="J1" s="301"/>
      <c r="K1" s="301"/>
      <c r="L1" s="301"/>
      <c r="M1" s="301"/>
      <c r="N1" s="301"/>
      <c r="O1" s="301"/>
      <c r="P1" s="301"/>
      <c r="Q1" s="301"/>
      <c r="R1" s="301"/>
      <c r="S1" s="302"/>
      <c r="T1" s="58"/>
    </row>
    <row r="2" spans="1:21" ht="13.5" customHeight="1" x14ac:dyDescent="0.2">
      <c r="A2" s="303"/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5"/>
      <c r="T2" s="58"/>
    </row>
    <row r="3" spans="1:21" ht="18.75" x14ac:dyDescent="0.3">
      <c r="A3" s="249" t="s">
        <v>7</v>
      </c>
      <c r="B3" s="250"/>
      <c r="C3" s="250"/>
      <c r="D3" s="250"/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1"/>
      <c r="T3" s="54"/>
    </row>
    <row r="4" spans="1:21" x14ac:dyDescent="0.2">
      <c r="A4" s="306" t="s">
        <v>8</v>
      </c>
      <c r="B4" s="307"/>
      <c r="C4" s="307"/>
      <c r="D4" s="307"/>
      <c r="E4" s="307"/>
      <c r="F4" s="307"/>
      <c r="G4" s="307"/>
      <c r="H4" s="307"/>
      <c r="I4" s="307"/>
      <c r="J4" s="307"/>
      <c r="K4" s="307"/>
      <c r="L4" s="307"/>
      <c r="M4" s="307"/>
      <c r="N4" s="307"/>
      <c r="O4" s="307"/>
      <c r="P4" s="307"/>
      <c r="Q4" s="307"/>
      <c r="R4" s="307"/>
      <c r="S4" s="308"/>
      <c r="T4" s="53"/>
    </row>
    <row r="5" spans="1:21" x14ac:dyDescent="0.2">
      <c r="A5" s="306" t="s">
        <v>10</v>
      </c>
      <c r="B5" s="307"/>
      <c r="C5" s="307"/>
      <c r="D5" s="307"/>
      <c r="E5" s="307"/>
      <c r="F5" s="307"/>
      <c r="G5" s="307"/>
      <c r="H5" s="307"/>
      <c r="I5" s="307"/>
      <c r="J5" s="307"/>
      <c r="K5" s="307"/>
      <c r="L5" s="307"/>
      <c r="M5" s="307"/>
      <c r="N5" s="307"/>
      <c r="O5" s="307"/>
      <c r="P5" s="307"/>
      <c r="Q5" s="307"/>
      <c r="R5" s="307"/>
      <c r="S5" s="308"/>
      <c r="T5" s="53"/>
    </row>
    <row r="6" spans="1:21" x14ac:dyDescent="0.2">
      <c r="A6" s="309" t="s">
        <v>9</v>
      </c>
      <c r="B6" s="310"/>
      <c r="C6" s="310"/>
      <c r="D6" s="310"/>
      <c r="E6" s="310"/>
      <c r="F6" s="310"/>
      <c r="G6" s="310"/>
      <c r="H6" s="310"/>
      <c r="I6" s="310"/>
      <c r="J6" s="310"/>
      <c r="K6" s="310"/>
      <c r="L6" s="310"/>
      <c r="M6" s="310"/>
      <c r="N6" s="310"/>
      <c r="O6" s="310"/>
      <c r="P6" s="310"/>
      <c r="Q6" s="310"/>
      <c r="R6" s="310"/>
      <c r="S6" s="311"/>
      <c r="T6" s="53"/>
    </row>
    <row r="7" spans="1:21" ht="19.5" customHeight="1" x14ac:dyDescent="0.2">
      <c r="A7" s="70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1"/>
      <c r="S7" s="71"/>
      <c r="T7" s="59"/>
    </row>
    <row r="8" spans="1:21" x14ac:dyDescent="0.2">
      <c r="A8" s="312" t="s">
        <v>107</v>
      </c>
      <c r="B8" s="313"/>
      <c r="C8" s="313"/>
      <c r="D8" s="313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3"/>
      <c r="S8" s="314"/>
      <c r="T8" s="60"/>
    </row>
    <row r="9" spans="1:21" x14ac:dyDescent="0.2">
      <c r="A9" s="107" t="s">
        <v>11</v>
      </c>
      <c r="B9" s="317" t="s">
        <v>14</v>
      </c>
      <c r="C9" s="298"/>
      <c r="D9" s="298"/>
      <c r="E9" s="298"/>
      <c r="F9" s="298"/>
      <c r="G9" s="298"/>
      <c r="H9" s="298"/>
      <c r="I9" s="298"/>
      <c r="J9" s="298"/>
      <c r="K9" s="298"/>
      <c r="L9" s="298"/>
      <c r="M9" s="298"/>
      <c r="N9" s="298"/>
      <c r="O9" s="298"/>
      <c r="P9" s="298"/>
      <c r="Q9" s="318"/>
      <c r="R9" s="315" t="s">
        <v>23</v>
      </c>
      <c r="S9" s="316"/>
      <c r="T9" s="61"/>
    </row>
    <row r="10" spans="1:21" x14ac:dyDescent="0.2">
      <c r="A10" s="297" t="s">
        <v>45</v>
      </c>
      <c r="B10" s="298"/>
      <c r="C10" s="298"/>
      <c r="D10" s="298"/>
      <c r="E10" s="298"/>
      <c r="F10" s="298"/>
      <c r="G10" s="298"/>
      <c r="H10" s="298"/>
      <c r="I10" s="298"/>
      <c r="J10" s="298"/>
      <c r="K10" s="298"/>
      <c r="L10" s="298"/>
      <c r="M10" s="298"/>
      <c r="N10" s="298"/>
      <c r="O10" s="298"/>
      <c r="P10" s="298"/>
      <c r="Q10" s="298"/>
      <c r="R10" s="298"/>
      <c r="S10" s="299"/>
      <c r="T10" s="61"/>
    </row>
    <row r="11" spans="1:21" x14ac:dyDescent="0.2">
      <c r="A11" s="108" t="s">
        <v>46</v>
      </c>
      <c r="B11" s="269" t="str">
        <f>'PLANILHA '!C14</f>
        <v>Retirada de revestimento antigo em reboco</v>
      </c>
      <c r="C11" s="269"/>
      <c r="D11" s="269"/>
      <c r="E11" s="269"/>
      <c r="F11" s="269"/>
      <c r="G11" s="269"/>
      <c r="H11" s="269"/>
      <c r="I11" s="269"/>
      <c r="J11" s="269"/>
      <c r="K11" s="269"/>
      <c r="L11" s="269"/>
      <c r="M11" s="269"/>
      <c r="N11" s="269"/>
      <c r="O11" s="269"/>
      <c r="P11" s="270" t="s">
        <v>24</v>
      </c>
      <c r="Q11" s="270"/>
      <c r="R11" s="109">
        <f>I15-M15</f>
        <v>100</v>
      </c>
      <c r="S11" s="110"/>
      <c r="T11" s="144"/>
    </row>
    <row r="12" spans="1:21" x14ac:dyDescent="0.2">
      <c r="A12" s="284"/>
      <c r="B12" s="285"/>
      <c r="C12" s="286"/>
      <c r="D12" s="143" t="s">
        <v>15</v>
      </c>
      <c r="E12" s="143" t="s">
        <v>16</v>
      </c>
      <c r="F12" s="143" t="s">
        <v>17</v>
      </c>
      <c r="G12" s="143" t="s">
        <v>18</v>
      </c>
      <c r="H12" s="143" t="s">
        <v>38</v>
      </c>
      <c r="I12" s="273"/>
      <c r="J12" s="274" t="s">
        <v>21</v>
      </c>
      <c r="K12" s="274"/>
      <c r="L12" s="274"/>
      <c r="M12" s="273" t="s">
        <v>19</v>
      </c>
      <c r="N12" s="275" t="s">
        <v>20</v>
      </c>
      <c r="O12" s="276"/>
      <c r="P12" s="276"/>
      <c r="Q12" s="276"/>
      <c r="R12" s="276"/>
      <c r="S12" s="277"/>
      <c r="T12" s="144"/>
    </row>
    <row r="13" spans="1:21" ht="13.5" customHeight="1" x14ac:dyDescent="0.2">
      <c r="A13" s="287"/>
      <c r="B13" s="288"/>
      <c r="C13" s="289"/>
      <c r="D13" s="73" t="s">
        <v>120</v>
      </c>
      <c r="E13" s="73" t="s">
        <v>95</v>
      </c>
      <c r="F13" s="73" t="s">
        <v>94</v>
      </c>
      <c r="G13" s="73" t="s">
        <v>22</v>
      </c>
      <c r="H13" s="73"/>
      <c r="I13" s="273"/>
      <c r="J13" s="73" t="s">
        <v>41</v>
      </c>
      <c r="K13" s="73" t="s">
        <v>42</v>
      </c>
      <c r="L13" s="73" t="s">
        <v>38</v>
      </c>
      <c r="M13" s="273"/>
      <c r="N13" s="278"/>
      <c r="O13" s="279"/>
      <c r="P13" s="279"/>
      <c r="Q13" s="279"/>
      <c r="R13" s="279"/>
      <c r="S13" s="280"/>
      <c r="T13" s="62"/>
      <c r="U13" s="51"/>
    </row>
    <row r="14" spans="1:21" x14ac:dyDescent="0.2">
      <c r="A14" s="74"/>
      <c r="B14" s="267"/>
      <c r="C14" s="268"/>
      <c r="D14" s="75">
        <v>100</v>
      </c>
      <c r="E14" s="76"/>
      <c r="F14" s="75"/>
      <c r="G14" s="75"/>
      <c r="H14" s="75"/>
      <c r="I14" s="75">
        <f>D14</f>
        <v>100</v>
      </c>
      <c r="J14" s="75"/>
      <c r="K14" s="75"/>
      <c r="L14" s="75"/>
      <c r="M14" s="77">
        <f t="shared" ref="M14" si="0">J14*K14*L14</f>
        <v>0</v>
      </c>
      <c r="N14" s="278"/>
      <c r="O14" s="279"/>
      <c r="P14" s="279"/>
      <c r="Q14" s="279"/>
      <c r="R14" s="279"/>
      <c r="S14" s="280"/>
      <c r="T14" s="144"/>
    </row>
    <row r="15" spans="1:21" x14ac:dyDescent="0.2">
      <c r="A15" s="78"/>
      <c r="B15" s="133"/>
      <c r="C15" s="133"/>
      <c r="D15" s="75"/>
      <c r="E15" s="76"/>
      <c r="F15" s="75"/>
      <c r="G15" s="75"/>
      <c r="H15" s="75"/>
      <c r="I15" s="111">
        <f>SUM(I14:I14)</f>
        <v>100</v>
      </c>
      <c r="J15" s="111"/>
      <c r="K15" s="111"/>
      <c r="L15" s="111"/>
      <c r="M15" s="112">
        <f>SUM(M14:M14)</f>
        <v>0</v>
      </c>
      <c r="N15" s="281"/>
      <c r="O15" s="282"/>
      <c r="P15" s="282"/>
      <c r="Q15" s="282"/>
      <c r="R15" s="282"/>
      <c r="S15" s="283"/>
      <c r="T15" s="144"/>
    </row>
    <row r="16" spans="1:21" x14ac:dyDescent="0.2">
      <c r="A16" s="108" t="s">
        <v>48</v>
      </c>
      <c r="B16" s="269" t="str">
        <f>'PLANILHA '!C15</f>
        <v>Remoção de pintura antiga a óleo ou esmalte</v>
      </c>
      <c r="C16" s="269"/>
      <c r="D16" s="269"/>
      <c r="E16" s="269"/>
      <c r="F16" s="269"/>
      <c r="G16" s="269"/>
      <c r="H16" s="269"/>
      <c r="I16" s="269"/>
      <c r="J16" s="269"/>
      <c r="K16" s="269"/>
      <c r="L16" s="269"/>
      <c r="M16" s="269"/>
      <c r="N16" s="269"/>
      <c r="O16" s="269"/>
      <c r="P16" s="270" t="s">
        <v>24</v>
      </c>
      <c r="Q16" s="270"/>
      <c r="R16" s="109">
        <f>I20-M20</f>
        <v>682.95</v>
      </c>
      <c r="S16" s="110"/>
      <c r="T16" s="144"/>
    </row>
    <row r="17" spans="1:21" x14ac:dyDescent="0.2">
      <c r="A17" s="284"/>
      <c r="B17" s="285"/>
      <c r="C17" s="286"/>
      <c r="D17" s="143" t="s">
        <v>15</v>
      </c>
      <c r="E17" s="143" t="s">
        <v>16</v>
      </c>
      <c r="F17" s="143" t="s">
        <v>17</v>
      </c>
      <c r="G17" s="143" t="s">
        <v>18</v>
      </c>
      <c r="H17" s="143" t="s">
        <v>38</v>
      </c>
      <c r="I17" s="273"/>
      <c r="J17" s="274" t="s">
        <v>21</v>
      </c>
      <c r="K17" s="274"/>
      <c r="L17" s="274"/>
      <c r="M17" s="273" t="s">
        <v>19</v>
      </c>
      <c r="N17" s="275" t="s">
        <v>20</v>
      </c>
      <c r="O17" s="276"/>
      <c r="P17" s="276"/>
      <c r="Q17" s="276"/>
      <c r="R17" s="276"/>
      <c r="S17" s="277"/>
      <c r="T17" s="144"/>
    </row>
    <row r="18" spans="1:21" ht="13.5" customHeight="1" x14ac:dyDescent="0.2">
      <c r="A18" s="287"/>
      <c r="B18" s="288"/>
      <c r="C18" s="289"/>
      <c r="D18" s="73" t="s">
        <v>120</v>
      </c>
      <c r="E18" s="73" t="s">
        <v>95</v>
      </c>
      <c r="F18" s="73" t="s">
        <v>94</v>
      </c>
      <c r="G18" s="73" t="s">
        <v>22</v>
      </c>
      <c r="H18" s="73"/>
      <c r="I18" s="273"/>
      <c r="J18" s="73" t="s">
        <v>41</v>
      </c>
      <c r="K18" s="73" t="s">
        <v>42</v>
      </c>
      <c r="L18" s="73" t="s">
        <v>38</v>
      </c>
      <c r="M18" s="273"/>
      <c r="N18" s="278"/>
      <c r="O18" s="279"/>
      <c r="P18" s="279"/>
      <c r="Q18" s="279"/>
      <c r="R18" s="279"/>
      <c r="S18" s="280"/>
      <c r="T18" s="62"/>
      <c r="U18" s="51"/>
    </row>
    <row r="19" spans="1:21" x14ac:dyDescent="0.2">
      <c r="A19" s="74"/>
      <c r="B19" s="267"/>
      <c r="C19" s="268"/>
      <c r="D19" s="75">
        <f>I295</f>
        <v>682.95</v>
      </c>
      <c r="E19" s="76"/>
      <c r="F19" s="75"/>
      <c r="G19" s="75"/>
      <c r="H19" s="75"/>
      <c r="I19" s="75">
        <f>D19</f>
        <v>682.95</v>
      </c>
      <c r="J19" s="75"/>
      <c r="K19" s="75"/>
      <c r="L19" s="75"/>
      <c r="M19" s="77">
        <f t="shared" ref="M19" si="1">J19*K19*L19</f>
        <v>0</v>
      </c>
      <c r="N19" s="278"/>
      <c r="O19" s="279"/>
      <c r="P19" s="279"/>
      <c r="Q19" s="279"/>
      <c r="R19" s="279"/>
      <c r="S19" s="280"/>
      <c r="T19" s="144"/>
    </row>
    <row r="20" spans="1:21" x14ac:dyDescent="0.2">
      <c r="A20" s="78"/>
      <c r="B20" s="133"/>
      <c r="C20" s="133"/>
      <c r="D20" s="75"/>
      <c r="E20" s="76"/>
      <c r="F20" s="75"/>
      <c r="G20" s="75"/>
      <c r="H20" s="75"/>
      <c r="I20" s="111">
        <f>SUM(I19:I19)</f>
        <v>682.95</v>
      </c>
      <c r="J20" s="111"/>
      <c r="K20" s="111"/>
      <c r="L20" s="111"/>
      <c r="M20" s="112">
        <f>SUM(M19:M19)</f>
        <v>0</v>
      </c>
      <c r="N20" s="281"/>
      <c r="O20" s="282"/>
      <c r="P20" s="282"/>
      <c r="Q20" s="282"/>
      <c r="R20" s="282"/>
      <c r="S20" s="283"/>
      <c r="T20" s="144"/>
    </row>
    <row r="21" spans="1:21" ht="13.5" customHeight="1" x14ac:dyDescent="0.2">
      <c r="A21" s="108" t="s">
        <v>50</v>
      </c>
      <c r="B21" s="269" t="str">
        <f>'PLANILHA '!C16</f>
        <v>Demolição de forro de madeira, sem reaproveitamento</v>
      </c>
      <c r="C21" s="269"/>
      <c r="D21" s="269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70" t="s">
        <v>24</v>
      </c>
      <c r="Q21" s="270"/>
      <c r="R21" s="109">
        <f>I34-M34</f>
        <v>319.29000000000002</v>
      </c>
      <c r="S21" s="110"/>
      <c r="T21" s="62"/>
      <c r="U21" s="51"/>
    </row>
    <row r="22" spans="1:21" x14ac:dyDescent="0.2">
      <c r="A22" s="271"/>
      <c r="B22" s="272"/>
      <c r="C22" s="272"/>
      <c r="D22" s="72" t="s">
        <v>15</v>
      </c>
      <c r="E22" s="72" t="s">
        <v>16</v>
      </c>
      <c r="F22" s="72" t="s">
        <v>17</v>
      </c>
      <c r="G22" s="72" t="s">
        <v>18</v>
      </c>
      <c r="H22" s="72" t="s">
        <v>38</v>
      </c>
      <c r="I22" s="273" t="s">
        <v>19</v>
      </c>
      <c r="J22" s="274" t="s">
        <v>21</v>
      </c>
      <c r="K22" s="274"/>
      <c r="L22" s="274"/>
      <c r="M22" s="273" t="s">
        <v>19</v>
      </c>
      <c r="N22" s="275" t="s">
        <v>20</v>
      </c>
      <c r="O22" s="276"/>
      <c r="P22" s="276"/>
      <c r="Q22" s="276"/>
      <c r="R22" s="276"/>
      <c r="S22" s="277"/>
      <c r="T22" s="52"/>
    </row>
    <row r="23" spans="1:21" ht="14.25" customHeight="1" x14ac:dyDescent="0.2">
      <c r="A23" s="271"/>
      <c r="B23" s="272"/>
      <c r="C23" s="272"/>
      <c r="D23" s="73" t="s">
        <v>120</v>
      </c>
      <c r="E23" s="73" t="s">
        <v>95</v>
      </c>
      <c r="F23" s="73" t="s">
        <v>94</v>
      </c>
      <c r="G23" s="73" t="s">
        <v>22</v>
      </c>
      <c r="H23" s="73"/>
      <c r="I23" s="273"/>
      <c r="J23" s="73" t="s">
        <v>41</v>
      </c>
      <c r="K23" s="73" t="s">
        <v>42</v>
      </c>
      <c r="L23" s="73" t="s">
        <v>38</v>
      </c>
      <c r="M23" s="273"/>
      <c r="N23" s="278"/>
      <c r="O23" s="279"/>
      <c r="P23" s="279"/>
      <c r="Q23" s="279"/>
      <c r="R23" s="279"/>
      <c r="S23" s="280"/>
      <c r="T23" s="52"/>
    </row>
    <row r="24" spans="1:21" ht="14.25" customHeight="1" x14ac:dyDescent="0.2">
      <c r="A24" s="102"/>
      <c r="B24" s="267" t="s">
        <v>119</v>
      </c>
      <c r="C24" s="268"/>
      <c r="D24" s="73">
        <v>51.66</v>
      </c>
      <c r="E24" s="73"/>
      <c r="F24" s="73"/>
      <c r="G24" s="73"/>
      <c r="H24" s="75">
        <f t="shared" ref="H24:H33" si="2">D24</f>
        <v>51.66</v>
      </c>
      <c r="I24" s="75">
        <f t="shared" ref="I24:I33" si="3">H24</f>
        <v>51.66</v>
      </c>
      <c r="J24" s="73"/>
      <c r="K24" s="73"/>
      <c r="L24" s="73"/>
      <c r="M24" s="77">
        <f t="shared" ref="M24:M33" si="4">J24*K24*L24</f>
        <v>0</v>
      </c>
      <c r="N24" s="278"/>
      <c r="O24" s="279"/>
      <c r="P24" s="279"/>
      <c r="Q24" s="279"/>
      <c r="R24" s="279"/>
      <c r="S24" s="280"/>
      <c r="T24" s="69"/>
    </row>
    <row r="25" spans="1:21" x14ac:dyDescent="0.2">
      <c r="A25" s="74"/>
      <c r="B25" s="267" t="s">
        <v>121</v>
      </c>
      <c r="C25" s="268"/>
      <c r="D25" s="75">
        <v>47.7</v>
      </c>
      <c r="E25" s="76"/>
      <c r="F25" s="75"/>
      <c r="G25" s="75"/>
      <c r="H25" s="75">
        <f t="shared" si="2"/>
        <v>47.7</v>
      </c>
      <c r="I25" s="75">
        <f t="shared" si="3"/>
        <v>47.7</v>
      </c>
      <c r="J25" s="75"/>
      <c r="K25" s="75"/>
      <c r="L25" s="75"/>
      <c r="M25" s="77">
        <f t="shared" si="4"/>
        <v>0</v>
      </c>
      <c r="N25" s="278"/>
      <c r="O25" s="279"/>
      <c r="P25" s="279"/>
      <c r="Q25" s="279"/>
      <c r="R25" s="279"/>
      <c r="S25" s="280"/>
      <c r="T25" s="52"/>
    </row>
    <row r="26" spans="1:21" x14ac:dyDescent="0.2">
      <c r="A26" s="74"/>
      <c r="B26" s="267" t="s">
        <v>122</v>
      </c>
      <c r="C26" s="268"/>
      <c r="D26" s="75">
        <v>33.71</v>
      </c>
      <c r="E26" s="76"/>
      <c r="F26" s="75"/>
      <c r="G26" s="75"/>
      <c r="H26" s="75">
        <f t="shared" si="2"/>
        <v>33.71</v>
      </c>
      <c r="I26" s="75">
        <f t="shared" si="3"/>
        <v>33.71</v>
      </c>
      <c r="J26" s="75"/>
      <c r="K26" s="75"/>
      <c r="L26" s="75"/>
      <c r="M26" s="77">
        <f t="shared" si="4"/>
        <v>0</v>
      </c>
      <c r="N26" s="278"/>
      <c r="O26" s="279"/>
      <c r="P26" s="279"/>
      <c r="Q26" s="279"/>
      <c r="R26" s="279"/>
      <c r="S26" s="280"/>
      <c r="T26" s="52"/>
    </row>
    <row r="27" spans="1:21" ht="13.5" customHeight="1" x14ac:dyDescent="0.2">
      <c r="A27" s="74"/>
      <c r="B27" s="267" t="s">
        <v>123</v>
      </c>
      <c r="C27" s="268"/>
      <c r="D27" s="75">
        <v>47.3</v>
      </c>
      <c r="E27" s="76"/>
      <c r="F27" s="75"/>
      <c r="G27" s="75"/>
      <c r="H27" s="75">
        <f t="shared" si="2"/>
        <v>47.3</v>
      </c>
      <c r="I27" s="75">
        <f t="shared" si="3"/>
        <v>47.3</v>
      </c>
      <c r="J27" s="75"/>
      <c r="K27" s="75"/>
      <c r="L27" s="75"/>
      <c r="M27" s="77">
        <f t="shared" si="4"/>
        <v>0</v>
      </c>
      <c r="N27" s="278"/>
      <c r="O27" s="279"/>
      <c r="P27" s="279"/>
      <c r="Q27" s="279"/>
      <c r="R27" s="279"/>
      <c r="S27" s="280"/>
      <c r="T27" s="62"/>
      <c r="U27" s="51"/>
    </row>
    <row r="28" spans="1:21" x14ac:dyDescent="0.2">
      <c r="A28" s="74"/>
      <c r="B28" s="267" t="s">
        <v>124</v>
      </c>
      <c r="C28" s="268"/>
      <c r="D28" s="75">
        <v>52.8</v>
      </c>
      <c r="E28" s="76"/>
      <c r="F28" s="75"/>
      <c r="G28" s="75"/>
      <c r="H28" s="75">
        <f t="shared" si="2"/>
        <v>52.8</v>
      </c>
      <c r="I28" s="75">
        <f t="shared" si="3"/>
        <v>52.8</v>
      </c>
      <c r="J28" s="75"/>
      <c r="K28" s="75"/>
      <c r="L28" s="75"/>
      <c r="M28" s="77">
        <f t="shared" si="4"/>
        <v>0</v>
      </c>
      <c r="N28" s="278"/>
      <c r="O28" s="279"/>
      <c r="P28" s="279"/>
      <c r="Q28" s="279"/>
      <c r="R28" s="279"/>
      <c r="S28" s="280"/>
      <c r="T28" s="64"/>
    </row>
    <row r="29" spans="1:21" ht="14.25" customHeight="1" x14ac:dyDescent="0.2">
      <c r="A29" s="74"/>
      <c r="B29" s="267" t="s">
        <v>125</v>
      </c>
      <c r="C29" s="268"/>
      <c r="D29" s="75">
        <v>16.239999999999998</v>
      </c>
      <c r="E29" s="76"/>
      <c r="F29" s="75"/>
      <c r="G29" s="75"/>
      <c r="H29" s="75">
        <f t="shared" si="2"/>
        <v>16.239999999999998</v>
      </c>
      <c r="I29" s="75">
        <f t="shared" si="3"/>
        <v>16.239999999999998</v>
      </c>
      <c r="J29" s="75"/>
      <c r="K29" s="75"/>
      <c r="L29" s="75"/>
      <c r="M29" s="77">
        <f t="shared" si="4"/>
        <v>0</v>
      </c>
      <c r="N29" s="278"/>
      <c r="O29" s="279"/>
      <c r="P29" s="279"/>
      <c r="Q29" s="279"/>
      <c r="R29" s="279"/>
      <c r="S29" s="280"/>
      <c r="T29" s="64"/>
    </row>
    <row r="30" spans="1:21" x14ac:dyDescent="0.2">
      <c r="A30" s="74"/>
      <c r="B30" s="267" t="s">
        <v>126</v>
      </c>
      <c r="C30" s="268"/>
      <c r="D30" s="75">
        <v>12.24</v>
      </c>
      <c r="E30" s="76"/>
      <c r="F30" s="75"/>
      <c r="G30" s="75"/>
      <c r="H30" s="75">
        <f t="shared" si="2"/>
        <v>12.24</v>
      </c>
      <c r="I30" s="75">
        <f t="shared" si="3"/>
        <v>12.24</v>
      </c>
      <c r="J30" s="75"/>
      <c r="K30" s="75"/>
      <c r="L30" s="75"/>
      <c r="M30" s="77">
        <f t="shared" si="4"/>
        <v>0</v>
      </c>
      <c r="N30" s="278"/>
      <c r="O30" s="279"/>
      <c r="P30" s="279"/>
      <c r="Q30" s="279"/>
      <c r="R30" s="279"/>
      <c r="S30" s="280"/>
      <c r="T30" s="64"/>
    </row>
    <row r="31" spans="1:21" x14ac:dyDescent="0.2">
      <c r="A31" s="74"/>
      <c r="B31" s="267" t="s">
        <v>127</v>
      </c>
      <c r="C31" s="268"/>
      <c r="D31" s="75">
        <v>11.12</v>
      </c>
      <c r="E31" s="76"/>
      <c r="F31" s="75"/>
      <c r="G31" s="75"/>
      <c r="H31" s="75">
        <f t="shared" si="2"/>
        <v>11.12</v>
      </c>
      <c r="I31" s="75">
        <f t="shared" si="3"/>
        <v>11.12</v>
      </c>
      <c r="J31" s="75"/>
      <c r="K31" s="75"/>
      <c r="L31" s="75"/>
      <c r="M31" s="77">
        <f t="shared" si="4"/>
        <v>0</v>
      </c>
      <c r="N31" s="278"/>
      <c r="O31" s="279"/>
      <c r="P31" s="279"/>
      <c r="Q31" s="279"/>
      <c r="R31" s="279"/>
      <c r="S31" s="280"/>
      <c r="T31" s="64"/>
    </row>
    <row r="32" spans="1:21" ht="13.5" customHeight="1" x14ac:dyDescent="0.2">
      <c r="A32" s="74"/>
      <c r="B32" s="267" t="s">
        <v>128</v>
      </c>
      <c r="C32" s="268"/>
      <c r="D32" s="75">
        <v>12.01</v>
      </c>
      <c r="E32" s="76"/>
      <c r="F32" s="75"/>
      <c r="G32" s="75"/>
      <c r="H32" s="75">
        <f t="shared" si="2"/>
        <v>12.01</v>
      </c>
      <c r="I32" s="75">
        <f t="shared" si="3"/>
        <v>12.01</v>
      </c>
      <c r="J32" s="75"/>
      <c r="K32" s="75"/>
      <c r="L32" s="75"/>
      <c r="M32" s="77">
        <f t="shared" si="4"/>
        <v>0</v>
      </c>
      <c r="N32" s="278"/>
      <c r="O32" s="279"/>
      <c r="P32" s="279"/>
      <c r="Q32" s="279"/>
      <c r="R32" s="279"/>
      <c r="S32" s="280"/>
      <c r="T32" s="62"/>
      <c r="U32" s="51"/>
    </row>
    <row r="33" spans="1:21" x14ac:dyDescent="0.2">
      <c r="A33" s="74"/>
      <c r="B33" s="267" t="s">
        <v>129</v>
      </c>
      <c r="C33" s="268"/>
      <c r="D33" s="75">
        <v>34.51</v>
      </c>
      <c r="E33" s="76"/>
      <c r="F33" s="75"/>
      <c r="G33" s="75"/>
      <c r="H33" s="75">
        <f t="shared" si="2"/>
        <v>34.51</v>
      </c>
      <c r="I33" s="75">
        <f t="shared" si="3"/>
        <v>34.51</v>
      </c>
      <c r="J33" s="75"/>
      <c r="K33" s="75"/>
      <c r="L33" s="75"/>
      <c r="M33" s="77">
        <f t="shared" si="4"/>
        <v>0</v>
      </c>
      <c r="N33" s="278"/>
      <c r="O33" s="279"/>
      <c r="P33" s="279"/>
      <c r="Q33" s="279"/>
      <c r="R33" s="279"/>
      <c r="S33" s="280"/>
      <c r="T33" s="66"/>
    </row>
    <row r="34" spans="1:21" ht="14.25" customHeight="1" x14ac:dyDescent="0.2">
      <c r="A34" s="78"/>
      <c r="B34" s="79"/>
      <c r="C34" s="79"/>
      <c r="D34" s="75"/>
      <c r="E34" s="76"/>
      <c r="F34" s="75"/>
      <c r="G34" s="75"/>
      <c r="H34" s="75"/>
      <c r="I34" s="111">
        <f>SUM(I24:I33)</f>
        <v>319.29000000000002</v>
      </c>
      <c r="J34" s="111"/>
      <c r="K34" s="111"/>
      <c r="L34" s="111"/>
      <c r="M34" s="112">
        <f>SUM(M25:M25)</f>
        <v>0</v>
      </c>
      <c r="N34" s="281"/>
      <c r="O34" s="282"/>
      <c r="P34" s="282"/>
      <c r="Q34" s="282"/>
      <c r="R34" s="282"/>
      <c r="S34" s="283"/>
      <c r="T34" s="66"/>
    </row>
    <row r="35" spans="1:21" x14ac:dyDescent="0.2">
      <c r="A35" s="108" t="s">
        <v>52</v>
      </c>
      <c r="B35" s="269" t="str">
        <f>'PLANILHA '!C17</f>
        <v>Demolição de estrutura de madeira para telhado</v>
      </c>
      <c r="C35" s="269"/>
      <c r="D35" s="269"/>
      <c r="E35" s="269"/>
      <c r="F35" s="269"/>
      <c r="G35" s="269"/>
      <c r="H35" s="269"/>
      <c r="I35" s="269"/>
      <c r="J35" s="269"/>
      <c r="K35" s="269"/>
      <c r="L35" s="269"/>
      <c r="M35" s="269"/>
      <c r="N35" s="269"/>
      <c r="O35" s="269"/>
      <c r="P35" s="270" t="s">
        <v>24</v>
      </c>
      <c r="Q35" s="270"/>
      <c r="R35" s="109">
        <f>I44-M44</f>
        <v>707.88000000000011</v>
      </c>
      <c r="S35" s="110"/>
      <c r="T35" s="66"/>
    </row>
    <row r="36" spans="1:21" x14ac:dyDescent="0.2">
      <c r="A36" s="284"/>
      <c r="B36" s="285"/>
      <c r="C36" s="286"/>
      <c r="D36" s="103" t="s">
        <v>15</v>
      </c>
      <c r="E36" s="103" t="s">
        <v>16</v>
      </c>
      <c r="F36" s="103" t="s">
        <v>17</v>
      </c>
      <c r="G36" s="103" t="s">
        <v>18</v>
      </c>
      <c r="H36" s="103" t="s">
        <v>38</v>
      </c>
      <c r="I36" s="273"/>
      <c r="J36" s="274" t="s">
        <v>21</v>
      </c>
      <c r="K36" s="274"/>
      <c r="L36" s="274"/>
      <c r="M36" s="273" t="s">
        <v>19</v>
      </c>
      <c r="N36" s="275" t="s">
        <v>20</v>
      </c>
      <c r="O36" s="276"/>
      <c r="P36" s="276"/>
      <c r="Q36" s="276"/>
      <c r="R36" s="276"/>
      <c r="S36" s="277"/>
      <c r="T36" s="66"/>
    </row>
    <row r="37" spans="1:21" ht="13.5" customHeight="1" x14ac:dyDescent="0.2">
      <c r="A37" s="287"/>
      <c r="B37" s="288"/>
      <c r="C37" s="289"/>
      <c r="D37" s="73" t="s">
        <v>120</v>
      </c>
      <c r="E37" s="73" t="s">
        <v>95</v>
      </c>
      <c r="F37" s="73" t="s">
        <v>94</v>
      </c>
      <c r="G37" s="73" t="s">
        <v>22</v>
      </c>
      <c r="H37" s="73"/>
      <c r="I37" s="273"/>
      <c r="J37" s="73" t="s">
        <v>41</v>
      </c>
      <c r="K37" s="73" t="s">
        <v>42</v>
      </c>
      <c r="L37" s="73" t="s">
        <v>38</v>
      </c>
      <c r="M37" s="273"/>
      <c r="N37" s="278"/>
      <c r="O37" s="279"/>
      <c r="P37" s="279"/>
      <c r="Q37" s="279"/>
      <c r="R37" s="279"/>
      <c r="S37" s="280"/>
      <c r="T37" s="62"/>
      <c r="U37" s="51"/>
    </row>
    <row r="38" spans="1:21" x14ac:dyDescent="0.2">
      <c r="A38" s="74"/>
      <c r="B38" s="267" t="s">
        <v>130</v>
      </c>
      <c r="C38" s="268"/>
      <c r="D38" s="75">
        <v>51.04</v>
      </c>
      <c r="E38" s="76"/>
      <c r="F38" s="75"/>
      <c r="G38" s="75"/>
      <c r="H38" s="75"/>
      <c r="I38" s="75">
        <f>D38</f>
        <v>51.04</v>
      </c>
      <c r="J38" s="75"/>
      <c r="K38" s="75"/>
      <c r="L38" s="75"/>
      <c r="M38" s="77">
        <f t="shared" ref="M38:M43" si="5">J38*K38*L38</f>
        <v>0</v>
      </c>
      <c r="N38" s="278"/>
      <c r="O38" s="279"/>
      <c r="P38" s="279"/>
      <c r="Q38" s="279"/>
      <c r="R38" s="279"/>
      <c r="S38" s="280"/>
      <c r="T38" s="66"/>
    </row>
    <row r="39" spans="1:21" ht="14.25" customHeight="1" x14ac:dyDescent="0.2">
      <c r="A39" s="74"/>
      <c r="B39" s="267" t="s">
        <v>131</v>
      </c>
      <c r="C39" s="268"/>
      <c r="D39" s="75">
        <v>40.6</v>
      </c>
      <c r="E39" s="76"/>
      <c r="F39" s="75"/>
      <c r="G39" s="75"/>
      <c r="H39" s="75"/>
      <c r="I39" s="75">
        <f t="shared" ref="I39:I43" si="6">D39</f>
        <v>40.6</v>
      </c>
      <c r="J39" s="75"/>
      <c r="K39" s="75"/>
      <c r="L39" s="75"/>
      <c r="M39" s="77">
        <f t="shared" si="5"/>
        <v>0</v>
      </c>
      <c r="N39" s="278"/>
      <c r="O39" s="279"/>
      <c r="P39" s="279"/>
      <c r="Q39" s="279"/>
      <c r="R39" s="279"/>
      <c r="S39" s="280"/>
      <c r="T39" s="66"/>
    </row>
    <row r="40" spans="1:21" x14ac:dyDescent="0.2">
      <c r="A40" s="74"/>
      <c r="B40" s="267" t="s">
        <v>132</v>
      </c>
      <c r="C40" s="268"/>
      <c r="D40" s="75">
        <v>19.86</v>
      </c>
      <c r="E40" s="76"/>
      <c r="F40" s="75"/>
      <c r="G40" s="75"/>
      <c r="H40" s="75"/>
      <c r="I40" s="75">
        <f t="shared" si="6"/>
        <v>19.86</v>
      </c>
      <c r="J40" s="75"/>
      <c r="K40" s="75"/>
      <c r="L40" s="75"/>
      <c r="M40" s="77">
        <f t="shared" si="5"/>
        <v>0</v>
      </c>
      <c r="N40" s="278"/>
      <c r="O40" s="279"/>
      <c r="P40" s="279"/>
      <c r="Q40" s="279"/>
      <c r="R40" s="279"/>
      <c r="S40" s="280"/>
      <c r="T40" s="66"/>
    </row>
    <row r="41" spans="1:21" x14ac:dyDescent="0.2">
      <c r="A41" s="74"/>
      <c r="B41" s="267" t="s">
        <v>133</v>
      </c>
      <c r="C41" s="268"/>
      <c r="D41" s="75">
        <v>243.72</v>
      </c>
      <c r="E41" s="76"/>
      <c r="F41" s="75"/>
      <c r="G41" s="75"/>
      <c r="H41" s="75"/>
      <c r="I41" s="75">
        <f t="shared" si="6"/>
        <v>243.72</v>
      </c>
      <c r="J41" s="75"/>
      <c r="K41" s="75"/>
      <c r="L41" s="75"/>
      <c r="M41" s="77">
        <f t="shared" si="5"/>
        <v>0</v>
      </c>
      <c r="N41" s="278"/>
      <c r="O41" s="279"/>
      <c r="P41" s="279"/>
      <c r="Q41" s="279"/>
      <c r="R41" s="279"/>
      <c r="S41" s="280"/>
      <c r="T41" s="66"/>
    </row>
    <row r="42" spans="1:21" ht="13.5" customHeight="1" x14ac:dyDescent="0.2">
      <c r="A42" s="74"/>
      <c r="B42" s="267" t="s">
        <v>134</v>
      </c>
      <c r="C42" s="268"/>
      <c r="D42" s="75">
        <v>303.67</v>
      </c>
      <c r="E42" s="76"/>
      <c r="F42" s="75"/>
      <c r="G42" s="75"/>
      <c r="H42" s="75"/>
      <c r="I42" s="75">
        <f t="shared" si="6"/>
        <v>303.67</v>
      </c>
      <c r="J42" s="75"/>
      <c r="K42" s="75"/>
      <c r="L42" s="75"/>
      <c r="M42" s="77">
        <f t="shared" si="5"/>
        <v>0</v>
      </c>
      <c r="N42" s="278"/>
      <c r="O42" s="279"/>
      <c r="P42" s="279"/>
      <c r="Q42" s="279"/>
      <c r="R42" s="279"/>
      <c r="S42" s="280"/>
      <c r="T42" s="62"/>
      <c r="U42" s="51"/>
    </row>
    <row r="43" spans="1:21" x14ac:dyDescent="0.2">
      <c r="A43" s="74"/>
      <c r="B43" s="267" t="s">
        <v>135</v>
      </c>
      <c r="C43" s="268"/>
      <c r="D43" s="75">
        <v>48.99</v>
      </c>
      <c r="E43" s="76"/>
      <c r="F43" s="75"/>
      <c r="G43" s="75"/>
      <c r="H43" s="75"/>
      <c r="I43" s="75">
        <f t="shared" si="6"/>
        <v>48.99</v>
      </c>
      <c r="J43" s="75"/>
      <c r="K43" s="75"/>
      <c r="L43" s="75"/>
      <c r="M43" s="77">
        <f t="shared" si="5"/>
        <v>0</v>
      </c>
      <c r="N43" s="278"/>
      <c r="O43" s="279"/>
      <c r="P43" s="279"/>
      <c r="Q43" s="279"/>
      <c r="R43" s="279"/>
      <c r="S43" s="280"/>
      <c r="T43" s="52"/>
    </row>
    <row r="44" spans="1:21" x14ac:dyDescent="0.2">
      <c r="A44" s="78"/>
      <c r="B44" s="104"/>
      <c r="C44" s="104"/>
      <c r="D44" s="75"/>
      <c r="E44" s="76"/>
      <c r="F44" s="75"/>
      <c r="G44" s="75"/>
      <c r="H44" s="75"/>
      <c r="I44" s="111">
        <f>SUM(I38:I43)</f>
        <v>707.88000000000011</v>
      </c>
      <c r="J44" s="111"/>
      <c r="K44" s="111"/>
      <c r="L44" s="111"/>
      <c r="M44" s="112">
        <f>SUM(M38:M43)</f>
        <v>0</v>
      </c>
      <c r="N44" s="281"/>
      <c r="O44" s="282"/>
      <c r="P44" s="282"/>
      <c r="Q44" s="282"/>
      <c r="R44" s="282"/>
      <c r="S44" s="283"/>
      <c r="T44" s="65"/>
    </row>
    <row r="45" spans="1:21" x14ac:dyDescent="0.2">
      <c r="A45" s="108" t="s">
        <v>53</v>
      </c>
      <c r="B45" s="269" t="str">
        <f>'PLANILHA '!C18</f>
        <v>Remoção de telhas cerâmicas, tipo colonial, inclusive cumeeiras</v>
      </c>
      <c r="C45" s="269"/>
      <c r="D45" s="269"/>
      <c r="E45" s="269"/>
      <c r="F45" s="269"/>
      <c r="G45" s="269"/>
      <c r="H45" s="269"/>
      <c r="I45" s="269"/>
      <c r="J45" s="269"/>
      <c r="K45" s="269"/>
      <c r="L45" s="269"/>
      <c r="M45" s="269"/>
      <c r="N45" s="269"/>
      <c r="O45" s="269"/>
      <c r="P45" s="270" t="s">
        <v>24</v>
      </c>
      <c r="Q45" s="270"/>
      <c r="R45" s="109">
        <f>I54-M54</f>
        <v>707.88000000000011</v>
      </c>
      <c r="S45" s="110"/>
      <c r="T45" s="52"/>
    </row>
    <row r="46" spans="1:21" x14ac:dyDescent="0.2">
      <c r="A46" s="284"/>
      <c r="B46" s="285"/>
      <c r="C46" s="286"/>
      <c r="D46" s="132" t="s">
        <v>15</v>
      </c>
      <c r="E46" s="132" t="s">
        <v>16</v>
      </c>
      <c r="F46" s="132" t="s">
        <v>17</v>
      </c>
      <c r="G46" s="132" t="s">
        <v>18</v>
      </c>
      <c r="H46" s="132" t="s">
        <v>38</v>
      </c>
      <c r="I46" s="273" t="s">
        <v>19</v>
      </c>
      <c r="J46" s="274" t="s">
        <v>21</v>
      </c>
      <c r="K46" s="274"/>
      <c r="L46" s="274"/>
      <c r="M46" s="273" t="s">
        <v>19</v>
      </c>
      <c r="N46" s="275" t="s">
        <v>20</v>
      </c>
      <c r="O46" s="276"/>
      <c r="P46" s="276"/>
      <c r="Q46" s="276"/>
      <c r="R46" s="276"/>
      <c r="S46" s="277"/>
      <c r="T46" s="52"/>
    </row>
    <row r="47" spans="1:21" x14ac:dyDescent="0.2">
      <c r="A47" s="287"/>
      <c r="B47" s="288"/>
      <c r="C47" s="289"/>
      <c r="D47" s="73" t="s">
        <v>120</v>
      </c>
      <c r="E47" s="73" t="s">
        <v>95</v>
      </c>
      <c r="F47" s="73" t="s">
        <v>94</v>
      </c>
      <c r="G47" s="73" t="s">
        <v>22</v>
      </c>
      <c r="H47" s="73"/>
      <c r="I47" s="273"/>
      <c r="J47" s="73" t="s">
        <v>41</v>
      </c>
      <c r="K47" s="73" t="s">
        <v>42</v>
      </c>
      <c r="L47" s="73" t="s">
        <v>38</v>
      </c>
      <c r="M47" s="273"/>
      <c r="N47" s="278"/>
      <c r="O47" s="279"/>
      <c r="P47" s="279"/>
      <c r="Q47" s="279"/>
      <c r="R47" s="279"/>
      <c r="S47" s="280"/>
      <c r="T47" s="67"/>
    </row>
    <row r="48" spans="1:21" x14ac:dyDescent="0.2">
      <c r="A48" s="74"/>
      <c r="B48" s="267" t="s">
        <v>130</v>
      </c>
      <c r="C48" s="268"/>
      <c r="D48" s="75">
        <v>51.04</v>
      </c>
      <c r="E48" s="76"/>
      <c r="F48" s="75"/>
      <c r="G48" s="75"/>
      <c r="H48" s="75"/>
      <c r="I48" s="75">
        <f>D48</f>
        <v>51.04</v>
      </c>
      <c r="J48" s="75"/>
      <c r="K48" s="75"/>
      <c r="L48" s="75"/>
      <c r="M48" s="77">
        <f t="shared" ref="M48:M53" si="7">J48*K48*L48</f>
        <v>0</v>
      </c>
      <c r="N48" s="278"/>
      <c r="O48" s="279"/>
      <c r="P48" s="279"/>
      <c r="Q48" s="279"/>
      <c r="R48" s="279"/>
      <c r="S48" s="280"/>
      <c r="T48" s="67"/>
    </row>
    <row r="49" spans="1:21" x14ac:dyDescent="0.2">
      <c r="A49" s="74"/>
      <c r="B49" s="267" t="s">
        <v>131</v>
      </c>
      <c r="C49" s="268"/>
      <c r="D49" s="75">
        <v>40.6</v>
      </c>
      <c r="E49" s="76"/>
      <c r="F49" s="75"/>
      <c r="G49" s="75"/>
      <c r="H49" s="75"/>
      <c r="I49" s="75">
        <f t="shared" ref="I49:I53" si="8">D49</f>
        <v>40.6</v>
      </c>
      <c r="J49" s="75"/>
      <c r="K49" s="75"/>
      <c r="L49" s="75"/>
      <c r="M49" s="77">
        <f t="shared" si="7"/>
        <v>0</v>
      </c>
      <c r="N49" s="278"/>
      <c r="O49" s="279"/>
      <c r="P49" s="279"/>
      <c r="Q49" s="279"/>
      <c r="R49" s="279"/>
      <c r="S49" s="280"/>
      <c r="T49" s="67"/>
    </row>
    <row r="50" spans="1:21" x14ac:dyDescent="0.2">
      <c r="A50" s="74"/>
      <c r="B50" s="267" t="s">
        <v>132</v>
      </c>
      <c r="C50" s="268"/>
      <c r="D50" s="75">
        <v>19.86</v>
      </c>
      <c r="E50" s="76"/>
      <c r="F50" s="75"/>
      <c r="G50" s="75"/>
      <c r="H50" s="75"/>
      <c r="I50" s="75">
        <f t="shared" si="8"/>
        <v>19.86</v>
      </c>
      <c r="J50" s="75"/>
      <c r="K50" s="75"/>
      <c r="L50" s="75"/>
      <c r="M50" s="77">
        <f t="shared" si="7"/>
        <v>0</v>
      </c>
      <c r="N50" s="278"/>
      <c r="O50" s="279"/>
      <c r="P50" s="279"/>
      <c r="Q50" s="279"/>
      <c r="R50" s="279"/>
      <c r="S50" s="280"/>
      <c r="T50" s="67"/>
    </row>
    <row r="51" spans="1:21" x14ac:dyDescent="0.2">
      <c r="A51" s="74"/>
      <c r="B51" s="267" t="s">
        <v>133</v>
      </c>
      <c r="C51" s="268"/>
      <c r="D51" s="75">
        <v>243.72</v>
      </c>
      <c r="E51" s="76"/>
      <c r="F51" s="75"/>
      <c r="G51" s="75"/>
      <c r="H51" s="75"/>
      <c r="I51" s="75">
        <f t="shared" si="8"/>
        <v>243.72</v>
      </c>
      <c r="J51" s="75"/>
      <c r="K51" s="75"/>
      <c r="L51" s="75"/>
      <c r="M51" s="77">
        <f t="shared" si="7"/>
        <v>0</v>
      </c>
      <c r="N51" s="278"/>
      <c r="O51" s="279"/>
      <c r="P51" s="279"/>
      <c r="Q51" s="279"/>
      <c r="R51" s="279"/>
      <c r="S51" s="280"/>
      <c r="T51" s="67"/>
    </row>
    <row r="52" spans="1:21" x14ac:dyDescent="0.2">
      <c r="A52" s="74"/>
      <c r="B52" s="267" t="s">
        <v>134</v>
      </c>
      <c r="C52" s="268"/>
      <c r="D52" s="75">
        <v>303.67</v>
      </c>
      <c r="E52" s="76"/>
      <c r="F52" s="75"/>
      <c r="G52" s="75"/>
      <c r="H52" s="75"/>
      <c r="I52" s="75">
        <f t="shared" si="8"/>
        <v>303.67</v>
      </c>
      <c r="J52" s="75"/>
      <c r="K52" s="75"/>
      <c r="L52" s="75"/>
      <c r="M52" s="77">
        <f t="shared" si="7"/>
        <v>0</v>
      </c>
      <c r="N52" s="278"/>
      <c r="O52" s="279"/>
      <c r="P52" s="279"/>
      <c r="Q52" s="279"/>
      <c r="R52" s="279"/>
      <c r="S52" s="280"/>
      <c r="T52" s="67"/>
    </row>
    <row r="53" spans="1:21" x14ac:dyDescent="0.2">
      <c r="A53" s="74"/>
      <c r="B53" s="267" t="s">
        <v>135</v>
      </c>
      <c r="C53" s="268"/>
      <c r="D53" s="75">
        <v>48.99</v>
      </c>
      <c r="E53" s="76"/>
      <c r="F53" s="75"/>
      <c r="G53" s="75"/>
      <c r="H53" s="75"/>
      <c r="I53" s="75">
        <f t="shared" si="8"/>
        <v>48.99</v>
      </c>
      <c r="J53" s="75"/>
      <c r="K53" s="75"/>
      <c r="L53" s="75"/>
      <c r="M53" s="77">
        <f t="shared" si="7"/>
        <v>0</v>
      </c>
      <c r="N53" s="278"/>
      <c r="O53" s="279"/>
      <c r="P53" s="279"/>
      <c r="Q53" s="279"/>
      <c r="R53" s="279"/>
      <c r="S53" s="280"/>
      <c r="T53" s="67"/>
    </row>
    <row r="54" spans="1:21" x14ac:dyDescent="0.2">
      <c r="A54" s="78"/>
      <c r="B54" s="133"/>
      <c r="C54" s="133"/>
      <c r="D54" s="75"/>
      <c r="E54" s="76"/>
      <c r="F54" s="75"/>
      <c r="G54" s="75"/>
      <c r="H54" s="75"/>
      <c r="I54" s="111">
        <f>SUM(I48:I53)</f>
        <v>707.88000000000011</v>
      </c>
      <c r="J54" s="111"/>
      <c r="K54" s="111"/>
      <c r="L54" s="111"/>
      <c r="M54" s="112">
        <f>SUM(M48:M53)</f>
        <v>0</v>
      </c>
      <c r="N54" s="281"/>
      <c r="O54" s="282"/>
      <c r="P54" s="282"/>
      <c r="Q54" s="282"/>
      <c r="R54" s="282"/>
      <c r="S54" s="283"/>
      <c r="T54" s="67"/>
    </row>
    <row r="55" spans="1:21" s="56" customFormat="1" x14ac:dyDescent="0.2">
      <c r="A55" s="108" t="s">
        <v>158</v>
      </c>
      <c r="B55" s="269" t="str">
        <f>'PLANILHA '!C19</f>
        <v>Retirada de pontos elétricos (luminárias, interruptores e tomadas)</v>
      </c>
      <c r="C55" s="269"/>
      <c r="D55" s="269"/>
      <c r="E55" s="269"/>
      <c r="F55" s="269"/>
      <c r="G55" s="269"/>
      <c r="H55" s="269"/>
      <c r="I55" s="269"/>
      <c r="J55" s="269"/>
      <c r="K55" s="269"/>
      <c r="L55" s="269"/>
      <c r="M55" s="269"/>
      <c r="N55" s="269"/>
      <c r="O55" s="269"/>
      <c r="P55" s="270" t="s">
        <v>24</v>
      </c>
      <c r="Q55" s="270"/>
      <c r="R55" s="109">
        <f>I60-M60</f>
        <v>150</v>
      </c>
      <c r="S55" s="110"/>
      <c r="T55" s="68"/>
    </row>
    <row r="56" spans="1:21" s="56" customFormat="1" ht="13.5" customHeight="1" x14ac:dyDescent="0.2">
      <c r="A56" s="284"/>
      <c r="B56" s="285"/>
      <c r="C56" s="286"/>
      <c r="D56" s="132" t="s">
        <v>15</v>
      </c>
      <c r="E56" s="132" t="s">
        <v>16</v>
      </c>
      <c r="F56" s="132" t="s">
        <v>17</v>
      </c>
      <c r="G56" s="132" t="s">
        <v>18</v>
      </c>
      <c r="H56" s="132" t="s">
        <v>38</v>
      </c>
      <c r="I56" s="273" t="s">
        <v>19</v>
      </c>
      <c r="J56" s="274" t="s">
        <v>21</v>
      </c>
      <c r="K56" s="274"/>
      <c r="L56" s="274"/>
      <c r="M56" s="273" t="s">
        <v>19</v>
      </c>
      <c r="N56" s="275" t="s">
        <v>20</v>
      </c>
      <c r="O56" s="276"/>
      <c r="P56" s="276"/>
      <c r="Q56" s="276"/>
      <c r="R56" s="276"/>
      <c r="S56" s="277"/>
      <c r="T56" s="63"/>
      <c r="U56" s="55"/>
    </row>
    <row r="57" spans="1:21" s="56" customFormat="1" x14ac:dyDescent="0.2">
      <c r="A57" s="287"/>
      <c r="B57" s="288"/>
      <c r="C57" s="289"/>
      <c r="D57" s="73" t="s">
        <v>2</v>
      </c>
      <c r="E57" s="73" t="s">
        <v>95</v>
      </c>
      <c r="F57" s="73" t="s">
        <v>94</v>
      </c>
      <c r="G57" s="73" t="s">
        <v>22</v>
      </c>
      <c r="H57" s="73"/>
      <c r="I57" s="273"/>
      <c r="J57" s="73" t="s">
        <v>41</v>
      </c>
      <c r="K57" s="73" t="s">
        <v>42</v>
      </c>
      <c r="L57" s="73" t="s">
        <v>38</v>
      </c>
      <c r="M57" s="273"/>
      <c r="N57" s="278"/>
      <c r="O57" s="279"/>
      <c r="P57" s="279"/>
      <c r="Q57" s="279"/>
      <c r="R57" s="279"/>
      <c r="S57" s="280"/>
      <c r="T57" s="57"/>
    </row>
    <row r="58" spans="1:21" s="56" customFormat="1" x14ac:dyDescent="0.2">
      <c r="A58" s="130"/>
      <c r="B58" s="319" t="s">
        <v>184</v>
      </c>
      <c r="C58" s="268"/>
      <c r="D58" s="73">
        <v>80</v>
      </c>
      <c r="E58" s="73"/>
      <c r="F58" s="73"/>
      <c r="G58" s="73"/>
      <c r="H58" s="73"/>
      <c r="I58" s="75">
        <f>D58</f>
        <v>80</v>
      </c>
      <c r="J58" s="73"/>
      <c r="K58" s="73"/>
      <c r="L58" s="73"/>
      <c r="M58" s="131"/>
      <c r="N58" s="278"/>
      <c r="O58" s="279"/>
      <c r="P58" s="279"/>
      <c r="Q58" s="279"/>
      <c r="R58" s="279"/>
      <c r="S58" s="280"/>
      <c r="T58" s="68"/>
    </row>
    <row r="59" spans="1:21" s="56" customFormat="1" ht="14.25" customHeight="1" x14ac:dyDescent="0.2">
      <c r="A59" s="74"/>
      <c r="B59" s="267" t="s">
        <v>185</v>
      </c>
      <c r="C59" s="268"/>
      <c r="D59" s="75">
        <v>70</v>
      </c>
      <c r="E59" s="76"/>
      <c r="F59" s="75"/>
      <c r="G59" s="75"/>
      <c r="H59" s="75"/>
      <c r="I59" s="75">
        <f>D59</f>
        <v>70</v>
      </c>
      <c r="J59" s="75"/>
      <c r="K59" s="75"/>
      <c r="L59" s="75"/>
      <c r="M59" s="77">
        <f t="shared" ref="M59" si="9">J59*K59*L59</f>
        <v>0</v>
      </c>
      <c r="N59" s="278"/>
      <c r="O59" s="279"/>
      <c r="P59" s="279"/>
      <c r="Q59" s="279"/>
      <c r="R59" s="279"/>
      <c r="S59" s="280"/>
      <c r="T59" s="57"/>
    </row>
    <row r="60" spans="1:21" x14ac:dyDescent="0.2">
      <c r="A60" s="78"/>
      <c r="B60" s="133"/>
      <c r="C60" s="133"/>
      <c r="D60" s="75"/>
      <c r="E60" s="76"/>
      <c r="F60" s="75"/>
      <c r="G60" s="75"/>
      <c r="H60" s="75"/>
      <c r="I60" s="111">
        <f>SUM(I58:I59)</f>
        <v>150</v>
      </c>
      <c r="J60" s="111"/>
      <c r="K60" s="111"/>
      <c r="L60" s="111"/>
      <c r="M60" s="112">
        <f>SUM(M59:M59)</f>
        <v>0</v>
      </c>
      <c r="N60" s="281"/>
      <c r="O60" s="282"/>
      <c r="P60" s="282"/>
      <c r="Q60" s="282"/>
      <c r="R60" s="282"/>
      <c r="S60" s="283"/>
      <c r="T60" s="52"/>
    </row>
    <row r="61" spans="1:21" ht="14.25" customHeight="1" x14ac:dyDescent="0.2">
      <c r="A61" s="108" t="s">
        <v>179</v>
      </c>
      <c r="B61" s="269" t="str">
        <f>'PLANILHA '!C20</f>
        <v>Retirada de caixas/quadros elétricos</v>
      </c>
      <c r="C61" s="269"/>
      <c r="D61" s="269"/>
      <c r="E61" s="269"/>
      <c r="F61" s="269"/>
      <c r="G61" s="269"/>
      <c r="H61" s="269"/>
      <c r="I61" s="269"/>
      <c r="J61" s="269"/>
      <c r="K61" s="269"/>
      <c r="L61" s="269"/>
      <c r="M61" s="269"/>
      <c r="N61" s="269"/>
      <c r="O61" s="269"/>
      <c r="P61" s="270" t="s">
        <v>24</v>
      </c>
      <c r="Q61" s="270"/>
      <c r="R61" s="109">
        <f>I65-M65</f>
        <v>1</v>
      </c>
      <c r="S61" s="110"/>
      <c r="T61" s="52"/>
    </row>
    <row r="62" spans="1:21" s="56" customFormat="1" x14ac:dyDescent="0.2">
      <c r="A62" s="284"/>
      <c r="B62" s="285"/>
      <c r="C62" s="286"/>
      <c r="D62" s="101" t="s">
        <v>15</v>
      </c>
      <c r="E62" s="101" t="s">
        <v>16</v>
      </c>
      <c r="F62" s="101" t="s">
        <v>17</v>
      </c>
      <c r="G62" s="101" t="s">
        <v>18</v>
      </c>
      <c r="H62" s="101" t="s">
        <v>38</v>
      </c>
      <c r="I62" s="273" t="s">
        <v>19</v>
      </c>
      <c r="J62" s="274" t="s">
        <v>21</v>
      </c>
      <c r="K62" s="274"/>
      <c r="L62" s="274"/>
      <c r="M62" s="273" t="s">
        <v>19</v>
      </c>
      <c r="N62" s="275" t="s">
        <v>20</v>
      </c>
      <c r="O62" s="276"/>
      <c r="P62" s="276"/>
      <c r="Q62" s="276"/>
      <c r="R62" s="276"/>
      <c r="S62" s="277"/>
      <c r="T62" s="57"/>
    </row>
    <row r="63" spans="1:21" s="80" customFormat="1" x14ac:dyDescent="0.2">
      <c r="A63" s="287"/>
      <c r="B63" s="288"/>
      <c r="C63" s="289"/>
      <c r="D63" s="73" t="s">
        <v>2</v>
      </c>
      <c r="E63" s="73" t="s">
        <v>95</v>
      </c>
      <c r="F63" s="73" t="s">
        <v>94</v>
      </c>
      <c r="G63" s="73" t="s">
        <v>22</v>
      </c>
      <c r="H63" s="73"/>
      <c r="I63" s="273"/>
      <c r="J63" s="73" t="s">
        <v>41</v>
      </c>
      <c r="K63" s="73" t="s">
        <v>42</v>
      </c>
      <c r="L63" s="73" t="s">
        <v>38</v>
      </c>
      <c r="M63" s="273"/>
      <c r="N63" s="278"/>
      <c r="O63" s="279"/>
      <c r="P63" s="279"/>
      <c r="Q63" s="279"/>
      <c r="R63" s="279"/>
      <c r="S63" s="280"/>
      <c r="T63" s="81"/>
    </row>
    <row r="64" spans="1:21" s="56" customFormat="1" ht="13.5" customHeight="1" x14ac:dyDescent="0.2">
      <c r="A64" s="74"/>
      <c r="B64" s="267"/>
      <c r="C64" s="268"/>
      <c r="D64" s="75">
        <v>1</v>
      </c>
      <c r="E64" s="76"/>
      <c r="F64" s="75"/>
      <c r="G64" s="75"/>
      <c r="H64" s="75"/>
      <c r="I64" s="75">
        <f>D64</f>
        <v>1</v>
      </c>
      <c r="J64" s="75"/>
      <c r="K64" s="75"/>
      <c r="L64" s="75"/>
      <c r="M64" s="77">
        <f t="shared" ref="M64" si="10">J64*K64*L64</f>
        <v>0</v>
      </c>
      <c r="N64" s="278"/>
      <c r="O64" s="279"/>
      <c r="P64" s="279"/>
      <c r="Q64" s="279"/>
      <c r="R64" s="279"/>
      <c r="S64" s="280"/>
      <c r="T64" s="63"/>
      <c r="U64" s="55"/>
    </row>
    <row r="65" spans="1:21" s="56" customFormat="1" ht="14.25" customHeight="1" x14ac:dyDescent="0.2">
      <c r="A65" s="78"/>
      <c r="B65" s="100"/>
      <c r="C65" s="100"/>
      <c r="D65" s="75"/>
      <c r="E65" s="76"/>
      <c r="F65" s="75"/>
      <c r="G65" s="75"/>
      <c r="H65" s="75"/>
      <c r="I65" s="111">
        <f>SUM(I64:I64)</f>
        <v>1</v>
      </c>
      <c r="J65" s="111"/>
      <c r="K65" s="111"/>
      <c r="L65" s="111"/>
      <c r="M65" s="112">
        <f>SUM(M64:M64)</f>
        <v>0</v>
      </c>
      <c r="N65" s="281"/>
      <c r="O65" s="282"/>
      <c r="P65" s="282"/>
      <c r="Q65" s="282"/>
      <c r="R65" s="282"/>
      <c r="S65" s="283"/>
      <c r="T65" s="57"/>
    </row>
    <row r="66" spans="1:21" s="56" customFormat="1" x14ac:dyDescent="0.2">
      <c r="A66" s="108" t="s">
        <v>182</v>
      </c>
      <c r="B66" s="269" t="str">
        <f>'PLANILHA '!C21</f>
        <v>Retirada de portas e janelas de madeira, inclusive batentes</v>
      </c>
      <c r="C66" s="269"/>
      <c r="D66" s="269"/>
      <c r="E66" s="269"/>
      <c r="F66" s="269"/>
      <c r="G66" s="269"/>
      <c r="H66" s="269"/>
      <c r="I66" s="269"/>
      <c r="J66" s="269"/>
      <c r="K66" s="269"/>
      <c r="L66" s="269"/>
      <c r="M66" s="269"/>
      <c r="N66" s="269"/>
      <c r="O66" s="269"/>
      <c r="P66" s="270" t="s">
        <v>24</v>
      </c>
      <c r="Q66" s="270"/>
      <c r="R66" s="109">
        <f>I71-M71</f>
        <v>26.73</v>
      </c>
      <c r="S66" s="110"/>
      <c r="T66" s="57"/>
    </row>
    <row r="67" spans="1:21" s="56" customFormat="1" x14ac:dyDescent="0.2">
      <c r="A67" s="284"/>
      <c r="B67" s="285"/>
      <c r="C67" s="286"/>
      <c r="D67" s="132" t="s">
        <v>15</v>
      </c>
      <c r="E67" s="132" t="s">
        <v>16</v>
      </c>
      <c r="F67" s="132" t="s">
        <v>17</v>
      </c>
      <c r="G67" s="132" t="s">
        <v>18</v>
      </c>
      <c r="H67" s="132" t="s">
        <v>38</v>
      </c>
      <c r="I67" s="273" t="s">
        <v>19</v>
      </c>
      <c r="J67" s="274" t="s">
        <v>21</v>
      </c>
      <c r="K67" s="274"/>
      <c r="L67" s="274"/>
      <c r="M67" s="273" t="s">
        <v>19</v>
      </c>
      <c r="N67" s="121" t="s">
        <v>20</v>
      </c>
      <c r="O67" s="122"/>
      <c r="P67" s="122"/>
      <c r="Q67" s="122"/>
      <c r="R67" s="122"/>
      <c r="S67" s="123"/>
      <c r="T67" s="68"/>
    </row>
    <row r="68" spans="1:21" s="56" customFormat="1" x14ac:dyDescent="0.2">
      <c r="A68" s="287"/>
      <c r="B68" s="288"/>
      <c r="C68" s="289"/>
      <c r="D68" s="73" t="s">
        <v>211</v>
      </c>
      <c r="E68" s="73" t="s">
        <v>95</v>
      </c>
      <c r="F68" s="73" t="s">
        <v>41</v>
      </c>
      <c r="G68" s="73" t="s">
        <v>22</v>
      </c>
      <c r="H68" s="73"/>
      <c r="I68" s="273"/>
      <c r="J68" s="73" t="s">
        <v>41</v>
      </c>
      <c r="K68" s="73" t="s">
        <v>42</v>
      </c>
      <c r="L68" s="73" t="s">
        <v>38</v>
      </c>
      <c r="M68" s="273"/>
      <c r="N68" s="124"/>
      <c r="O68" s="125"/>
      <c r="P68" s="125"/>
      <c r="Q68" s="125"/>
      <c r="R68" s="125"/>
      <c r="S68" s="126"/>
      <c r="T68" s="68"/>
    </row>
    <row r="69" spans="1:21" ht="12.75" customHeight="1" x14ac:dyDescent="0.2">
      <c r="A69" s="74"/>
      <c r="B69" s="267" t="s">
        <v>212</v>
      </c>
      <c r="C69" s="268"/>
      <c r="D69" s="75">
        <v>2.1</v>
      </c>
      <c r="E69" s="76">
        <v>0.8</v>
      </c>
      <c r="F69" s="75"/>
      <c r="G69" s="75"/>
      <c r="H69" s="75">
        <v>11</v>
      </c>
      <c r="I69" s="75">
        <f>D69*E69*H69</f>
        <v>18.48</v>
      </c>
      <c r="J69" s="75"/>
      <c r="K69" s="75"/>
      <c r="L69" s="75"/>
      <c r="M69" s="77">
        <f t="shared" ref="M69" si="11">J69*K69*L69</f>
        <v>0</v>
      </c>
      <c r="N69" s="124"/>
      <c r="O69" s="125"/>
      <c r="P69" s="125"/>
      <c r="Q69" s="125"/>
      <c r="R69" s="125"/>
      <c r="S69" s="126"/>
      <c r="T69" s="52"/>
    </row>
    <row r="70" spans="1:21" ht="12.75" customHeight="1" x14ac:dyDescent="0.2">
      <c r="A70" s="74"/>
      <c r="B70" s="267" t="s">
        <v>213</v>
      </c>
      <c r="C70" s="268"/>
      <c r="D70" s="75"/>
      <c r="E70" s="76">
        <v>0.15</v>
      </c>
      <c r="F70" s="75">
        <v>5</v>
      </c>
      <c r="G70" s="75"/>
      <c r="H70" s="75">
        <v>11</v>
      </c>
      <c r="I70" s="75">
        <f>E70*F70*H70</f>
        <v>8.25</v>
      </c>
      <c r="J70" s="75"/>
      <c r="K70" s="75"/>
      <c r="L70" s="75"/>
      <c r="M70" s="77">
        <f t="shared" ref="M70" si="12">J70*K70*L70</f>
        <v>0</v>
      </c>
      <c r="N70" s="124"/>
      <c r="O70" s="125"/>
      <c r="P70" s="125"/>
      <c r="Q70" s="125"/>
      <c r="R70" s="125"/>
      <c r="S70" s="126"/>
      <c r="T70" s="144"/>
    </row>
    <row r="71" spans="1:21" x14ac:dyDescent="0.2">
      <c r="A71" s="78"/>
      <c r="B71" s="133"/>
      <c r="C71" s="133"/>
      <c r="D71" s="75"/>
      <c r="E71" s="76"/>
      <c r="F71" s="75"/>
      <c r="G71" s="75"/>
      <c r="H71" s="75"/>
      <c r="I71" s="111">
        <f>SUM(I69:I70)</f>
        <v>26.73</v>
      </c>
      <c r="J71" s="111"/>
      <c r="K71" s="111"/>
      <c r="L71" s="111"/>
      <c r="M71" s="112">
        <f>SUM(M69:M69)</f>
        <v>0</v>
      </c>
      <c r="N71" s="127"/>
      <c r="O71" s="128"/>
      <c r="P71" s="128"/>
      <c r="Q71" s="128"/>
      <c r="R71" s="128"/>
      <c r="S71" s="129"/>
      <c r="T71" s="52"/>
    </row>
    <row r="72" spans="1:21" x14ac:dyDescent="0.2">
      <c r="A72" s="108" t="s">
        <v>221</v>
      </c>
      <c r="B72" s="269" t="str">
        <f>'PLANILHA '!C22</f>
        <v>Lixamento de parede com pintura antiga PVA para recebimento de nova camada de tinta</v>
      </c>
      <c r="C72" s="269"/>
      <c r="D72" s="269"/>
      <c r="E72" s="269"/>
      <c r="F72" s="269"/>
      <c r="G72" s="269"/>
      <c r="H72" s="269"/>
      <c r="I72" s="269"/>
      <c r="J72" s="269"/>
      <c r="K72" s="269"/>
      <c r="L72" s="269"/>
      <c r="M72" s="269"/>
      <c r="N72" s="269"/>
      <c r="O72" s="269"/>
      <c r="P72" s="270" t="s">
        <v>24</v>
      </c>
      <c r="Q72" s="270"/>
      <c r="R72" s="109">
        <f>I99-M99</f>
        <v>1585.16</v>
      </c>
      <c r="S72" s="110"/>
    </row>
    <row r="73" spans="1:21" x14ac:dyDescent="0.2">
      <c r="A73" s="284"/>
      <c r="B73" s="285"/>
      <c r="C73" s="286"/>
      <c r="D73" s="118" t="s">
        <v>15</v>
      </c>
      <c r="E73" s="118" t="s">
        <v>16</v>
      </c>
      <c r="F73" s="118" t="s">
        <v>17</v>
      </c>
      <c r="G73" s="118" t="s">
        <v>18</v>
      </c>
      <c r="H73" s="118" t="s">
        <v>38</v>
      </c>
      <c r="I73" s="273" t="s">
        <v>19</v>
      </c>
      <c r="J73" s="274" t="s">
        <v>21</v>
      </c>
      <c r="K73" s="274"/>
      <c r="L73" s="274"/>
      <c r="M73" s="273" t="s">
        <v>19</v>
      </c>
      <c r="N73" s="275" t="s">
        <v>20</v>
      </c>
      <c r="O73" s="276"/>
      <c r="P73" s="276"/>
      <c r="Q73" s="276"/>
      <c r="R73" s="276"/>
      <c r="S73" s="277"/>
      <c r="U73" s="51"/>
    </row>
    <row r="74" spans="1:21" x14ac:dyDescent="0.2">
      <c r="A74" s="287"/>
      <c r="B74" s="288"/>
      <c r="C74" s="289"/>
      <c r="D74" s="73" t="s">
        <v>145</v>
      </c>
      <c r="E74" s="73" t="s">
        <v>95</v>
      </c>
      <c r="F74" s="73" t="s">
        <v>94</v>
      </c>
      <c r="G74" s="73" t="s">
        <v>22</v>
      </c>
      <c r="H74" s="73"/>
      <c r="I74" s="273"/>
      <c r="J74" s="73" t="s">
        <v>41</v>
      </c>
      <c r="K74" s="73" t="s">
        <v>42</v>
      </c>
      <c r="L74" s="73" t="s">
        <v>38</v>
      </c>
      <c r="M74" s="273"/>
      <c r="N74" s="278"/>
      <c r="O74" s="279"/>
      <c r="P74" s="279"/>
      <c r="Q74" s="279"/>
      <c r="R74" s="279"/>
      <c r="S74" s="280"/>
    </row>
    <row r="75" spans="1:21" x14ac:dyDescent="0.2">
      <c r="A75" s="74"/>
      <c r="B75" s="267" t="s">
        <v>129</v>
      </c>
      <c r="C75" s="268"/>
      <c r="D75" s="75">
        <v>23.6</v>
      </c>
      <c r="E75" s="75"/>
      <c r="F75" s="75">
        <v>3</v>
      </c>
      <c r="G75" s="75"/>
      <c r="H75" s="75"/>
      <c r="I75" s="75">
        <f>F75*D75</f>
        <v>70.800000000000011</v>
      </c>
      <c r="J75" s="75"/>
      <c r="K75" s="75"/>
      <c r="L75" s="75"/>
      <c r="M75" s="77">
        <f t="shared" ref="M75:M81" si="13">J75*K75*L75</f>
        <v>0</v>
      </c>
      <c r="N75" s="278"/>
      <c r="O75" s="279"/>
      <c r="P75" s="279"/>
      <c r="Q75" s="279"/>
      <c r="R75" s="279"/>
      <c r="S75" s="280"/>
    </row>
    <row r="76" spans="1:21" ht="12.75" customHeight="1" x14ac:dyDescent="0.2">
      <c r="A76" s="74"/>
      <c r="B76" s="267" t="s">
        <v>128</v>
      </c>
      <c r="C76" s="268"/>
      <c r="D76" s="75">
        <v>14.3</v>
      </c>
      <c r="E76" s="75"/>
      <c r="F76" s="75">
        <v>3</v>
      </c>
      <c r="G76" s="75"/>
      <c r="H76" s="75"/>
      <c r="I76" s="75">
        <f t="shared" ref="I76:I81" si="14">F76*D76</f>
        <v>42.900000000000006</v>
      </c>
      <c r="J76" s="75"/>
      <c r="K76" s="75"/>
      <c r="L76" s="75"/>
      <c r="M76" s="77">
        <f t="shared" si="13"/>
        <v>0</v>
      </c>
      <c r="N76" s="278"/>
      <c r="O76" s="279"/>
      <c r="P76" s="279"/>
      <c r="Q76" s="279"/>
      <c r="R76" s="279"/>
      <c r="S76" s="280"/>
    </row>
    <row r="77" spans="1:21" ht="12.75" customHeight="1" x14ac:dyDescent="0.2">
      <c r="A77" s="74"/>
      <c r="B77" s="267" t="s">
        <v>146</v>
      </c>
      <c r="C77" s="268"/>
      <c r="D77" s="75">
        <v>13.9</v>
      </c>
      <c r="E77" s="75"/>
      <c r="F77" s="75">
        <v>3</v>
      </c>
      <c r="G77" s="75"/>
      <c r="H77" s="75"/>
      <c r="I77" s="75">
        <f t="shared" si="14"/>
        <v>41.7</v>
      </c>
      <c r="J77" s="75"/>
      <c r="K77" s="75"/>
      <c r="L77" s="75"/>
      <c r="M77" s="77">
        <f t="shared" si="13"/>
        <v>0</v>
      </c>
      <c r="N77" s="278"/>
      <c r="O77" s="279"/>
      <c r="P77" s="279"/>
      <c r="Q77" s="279"/>
      <c r="R77" s="279"/>
      <c r="S77" s="280"/>
    </row>
    <row r="78" spans="1:21" x14ac:dyDescent="0.2">
      <c r="A78" s="74"/>
      <c r="B78" s="267" t="s">
        <v>126</v>
      </c>
      <c r="C78" s="268"/>
      <c r="D78" s="75">
        <v>14.4</v>
      </c>
      <c r="E78" s="75"/>
      <c r="F78" s="75">
        <v>3</v>
      </c>
      <c r="G78" s="75"/>
      <c r="H78" s="75"/>
      <c r="I78" s="75">
        <f t="shared" si="14"/>
        <v>43.2</v>
      </c>
      <c r="J78" s="75"/>
      <c r="K78" s="75"/>
      <c r="L78" s="75"/>
      <c r="M78" s="77">
        <f t="shared" si="13"/>
        <v>0</v>
      </c>
      <c r="N78" s="278"/>
      <c r="O78" s="279"/>
      <c r="P78" s="279"/>
      <c r="Q78" s="279"/>
      <c r="R78" s="279"/>
      <c r="S78" s="280"/>
    </row>
    <row r="79" spans="1:21" x14ac:dyDescent="0.2">
      <c r="A79" s="74"/>
      <c r="B79" s="267" t="s">
        <v>147</v>
      </c>
      <c r="C79" s="268"/>
      <c r="D79" s="75">
        <v>16.2</v>
      </c>
      <c r="E79" s="75"/>
      <c r="F79" s="75">
        <v>3</v>
      </c>
      <c r="G79" s="75"/>
      <c r="H79" s="75"/>
      <c r="I79" s="75">
        <f t="shared" si="14"/>
        <v>48.599999999999994</v>
      </c>
      <c r="J79" s="75"/>
      <c r="K79" s="75"/>
      <c r="L79" s="75"/>
      <c r="M79" s="77">
        <f t="shared" si="13"/>
        <v>0</v>
      </c>
      <c r="N79" s="278"/>
      <c r="O79" s="279"/>
      <c r="P79" s="279"/>
      <c r="Q79" s="279"/>
      <c r="R79" s="279"/>
      <c r="S79" s="280"/>
    </row>
    <row r="80" spans="1:21" x14ac:dyDescent="0.2">
      <c r="A80" s="74"/>
      <c r="B80" s="267" t="s">
        <v>148</v>
      </c>
      <c r="C80" s="268"/>
      <c r="D80" s="75">
        <v>29.3</v>
      </c>
      <c r="E80" s="75"/>
      <c r="F80" s="75">
        <v>3</v>
      </c>
      <c r="G80" s="75"/>
      <c r="H80" s="75"/>
      <c r="I80" s="75">
        <f t="shared" si="14"/>
        <v>87.9</v>
      </c>
      <c r="J80" s="75"/>
      <c r="K80" s="75"/>
      <c r="L80" s="75"/>
      <c r="M80" s="77">
        <f t="shared" si="13"/>
        <v>0</v>
      </c>
      <c r="N80" s="278"/>
      <c r="O80" s="279"/>
      <c r="P80" s="279"/>
      <c r="Q80" s="279"/>
      <c r="R80" s="279"/>
      <c r="S80" s="280"/>
    </row>
    <row r="81" spans="1:19" x14ac:dyDescent="0.2">
      <c r="A81" s="74"/>
      <c r="B81" s="267" t="s">
        <v>149</v>
      </c>
      <c r="C81" s="268"/>
      <c r="D81" s="75">
        <v>27.8</v>
      </c>
      <c r="E81" s="75"/>
      <c r="F81" s="75">
        <v>3</v>
      </c>
      <c r="G81" s="75"/>
      <c r="H81" s="75"/>
      <c r="I81" s="75">
        <f t="shared" si="14"/>
        <v>83.4</v>
      </c>
      <c r="J81" s="75"/>
      <c r="K81" s="75"/>
      <c r="L81" s="75"/>
      <c r="M81" s="77">
        <f t="shared" si="13"/>
        <v>0</v>
      </c>
      <c r="N81" s="278"/>
      <c r="O81" s="279"/>
      <c r="P81" s="279"/>
      <c r="Q81" s="279"/>
      <c r="R81" s="279"/>
      <c r="S81" s="280"/>
    </row>
    <row r="82" spans="1:19" x14ac:dyDescent="0.2">
      <c r="A82" s="74"/>
      <c r="B82" s="267" t="s">
        <v>150</v>
      </c>
      <c r="C82" s="268"/>
      <c r="D82" s="75">
        <v>27.9</v>
      </c>
      <c r="E82" s="75"/>
      <c r="F82" s="75">
        <v>3</v>
      </c>
      <c r="G82" s="75"/>
      <c r="H82" s="75"/>
      <c r="I82" s="75">
        <f t="shared" ref="I82:I89" si="15">F82*D82</f>
        <v>83.699999999999989</v>
      </c>
      <c r="J82" s="75"/>
      <c r="K82" s="75"/>
      <c r="L82" s="75"/>
      <c r="M82" s="77">
        <f t="shared" ref="M82:M85" si="16">J82*K82*L82</f>
        <v>0</v>
      </c>
      <c r="N82" s="278"/>
      <c r="O82" s="279"/>
      <c r="P82" s="279"/>
      <c r="Q82" s="279"/>
      <c r="R82" s="279"/>
      <c r="S82" s="280"/>
    </row>
    <row r="83" spans="1:19" x14ac:dyDescent="0.2">
      <c r="A83" s="74"/>
      <c r="B83" s="267" t="s">
        <v>144</v>
      </c>
      <c r="C83" s="268"/>
      <c r="D83" s="75">
        <v>28.9</v>
      </c>
      <c r="E83" s="75"/>
      <c r="F83" s="75">
        <v>3</v>
      </c>
      <c r="G83" s="75"/>
      <c r="H83" s="75"/>
      <c r="I83" s="75">
        <f t="shared" si="15"/>
        <v>86.699999999999989</v>
      </c>
      <c r="J83" s="75"/>
      <c r="K83" s="75"/>
      <c r="L83" s="75"/>
      <c r="M83" s="77">
        <f t="shared" si="16"/>
        <v>0</v>
      </c>
      <c r="N83" s="278"/>
      <c r="O83" s="279"/>
      <c r="P83" s="279"/>
      <c r="Q83" s="279"/>
      <c r="R83" s="279"/>
      <c r="S83" s="280"/>
    </row>
    <row r="84" spans="1:19" x14ac:dyDescent="0.2">
      <c r="A84" s="74"/>
      <c r="B84" s="267" t="s">
        <v>143</v>
      </c>
      <c r="C84" s="268"/>
      <c r="D84" s="75">
        <v>29</v>
      </c>
      <c r="E84" s="75"/>
      <c r="F84" s="75">
        <v>3</v>
      </c>
      <c r="G84" s="75"/>
      <c r="H84" s="75"/>
      <c r="I84" s="75">
        <f t="shared" si="15"/>
        <v>87</v>
      </c>
      <c r="J84" s="75"/>
      <c r="K84" s="75"/>
      <c r="L84" s="75"/>
      <c r="M84" s="77">
        <f t="shared" si="16"/>
        <v>0</v>
      </c>
      <c r="N84" s="278"/>
      <c r="O84" s="279"/>
      <c r="P84" s="279"/>
      <c r="Q84" s="279"/>
      <c r="R84" s="279"/>
      <c r="S84" s="280"/>
    </row>
    <row r="85" spans="1:19" x14ac:dyDescent="0.2">
      <c r="A85" s="74"/>
      <c r="B85" s="295" t="s">
        <v>153</v>
      </c>
      <c r="C85" s="296"/>
      <c r="D85" s="75">
        <v>23.3</v>
      </c>
      <c r="E85" s="75"/>
      <c r="F85" s="75">
        <v>3</v>
      </c>
      <c r="G85" s="75"/>
      <c r="H85" s="75"/>
      <c r="I85" s="75">
        <f t="shared" si="15"/>
        <v>69.900000000000006</v>
      </c>
      <c r="J85" s="75"/>
      <c r="K85" s="75"/>
      <c r="L85" s="75"/>
      <c r="M85" s="77">
        <f t="shared" si="16"/>
        <v>0</v>
      </c>
      <c r="N85" s="278"/>
      <c r="O85" s="279"/>
      <c r="P85" s="279"/>
      <c r="Q85" s="279"/>
      <c r="R85" s="279"/>
      <c r="S85" s="280"/>
    </row>
    <row r="86" spans="1:19" x14ac:dyDescent="0.2">
      <c r="A86" s="74"/>
      <c r="B86" s="267" t="s">
        <v>151</v>
      </c>
      <c r="C86" s="268"/>
      <c r="D86" s="75">
        <v>8.3000000000000007</v>
      </c>
      <c r="E86" s="75"/>
      <c r="F86" s="75">
        <v>3</v>
      </c>
      <c r="G86" s="75"/>
      <c r="H86" s="75"/>
      <c r="I86" s="75">
        <f t="shared" si="15"/>
        <v>24.900000000000002</v>
      </c>
      <c r="J86" s="75"/>
      <c r="K86" s="75"/>
      <c r="L86" s="75"/>
      <c r="M86" s="77">
        <f t="shared" ref="M86:M89" si="17">J86*K86*L86</f>
        <v>0</v>
      </c>
      <c r="N86" s="278"/>
      <c r="O86" s="279"/>
      <c r="P86" s="279"/>
      <c r="Q86" s="279"/>
      <c r="R86" s="279"/>
      <c r="S86" s="280"/>
    </row>
    <row r="87" spans="1:19" x14ac:dyDescent="0.2">
      <c r="A87" s="74"/>
      <c r="B87" s="267" t="s">
        <v>127</v>
      </c>
      <c r="C87" s="268"/>
      <c r="D87" s="75">
        <v>7.4</v>
      </c>
      <c r="E87" s="75"/>
      <c r="F87" s="75">
        <v>3</v>
      </c>
      <c r="G87" s="75"/>
      <c r="H87" s="75"/>
      <c r="I87" s="75">
        <f t="shared" si="15"/>
        <v>22.200000000000003</v>
      </c>
      <c r="J87" s="75"/>
      <c r="K87" s="75"/>
      <c r="L87" s="75"/>
      <c r="M87" s="77">
        <f t="shared" si="17"/>
        <v>0</v>
      </c>
      <c r="N87" s="278"/>
      <c r="O87" s="279"/>
      <c r="P87" s="279"/>
      <c r="Q87" s="279"/>
      <c r="R87" s="279"/>
      <c r="S87" s="280"/>
    </row>
    <row r="88" spans="1:19" x14ac:dyDescent="0.2">
      <c r="A88" s="74"/>
      <c r="B88" s="267" t="s">
        <v>152</v>
      </c>
      <c r="C88" s="268"/>
      <c r="D88" s="75">
        <v>20.95</v>
      </c>
      <c r="E88" s="75"/>
      <c r="F88" s="75">
        <v>3</v>
      </c>
      <c r="G88" s="75"/>
      <c r="H88" s="75"/>
      <c r="I88" s="75">
        <f t="shared" si="15"/>
        <v>62.849999999999994</v>
      </c>
      <c r="J88" s="75"/>
      <c r="K88" s="75"/>
      <c r="L88" s="75"/>
      <c r="M88" s="77">
        <f t="shared" si="17"/>
        <v>0</v>
      </c>
      <c r="N88" s="278"/>
      <c r="O88" s="279"/>
      <c r="P88" s="279"/>
      <c r="Q88" s="279"/>
      <c r="R88" s="279"/>
      <c r="S88" s="280"/>
    </row>
    <row r="89" spans="1:19" x14ac:dyDescent="0.2">
      <c r="A89" s="74"/>
      <c r="B89" s="267" t="s">
        <v>154</v>
      </c>
      <c r="C89" s="268"/>
      <c r="D89" s="75">
        <v>18.649999999999999</v>
      </c>
      <c r="E89" s="75"/>
      <c r="F89" s="75">
        <v>3</v>
      </c>
      <c r="G89" s="75"/>
      <c r="H89" s="75"/>
      <c r="I89" s="75">
        <f t="shared" si="15"/>
        <v>55.949999999999996</v>
      </c>
      <c r="J89" s="75"/>
      <c r="K89" s="75"/>
      <c r="L89" s="75"/>
      <c r="M89" s="77">
        <f t="shared" si="17"/>
        <v>0</v>
      </c>
      <c r="N89" s="278"/>
      <c r="O89" s="279"/>
      <c r="P89" s="279"/>
      <c r="Q89" s="279"/>
      <c r="R89" s="279"/>
      <c r="S89" s="280"/>
    </row>
    <row r="90" spans="1:19" x14ac:dyDescent="0.2">
      <c r="A90" s="74"/>
      <c r="B90" s="267" t="s">
        <v>214</v>
      </c>
      <c r="C90" s="268"/>
      <c r="D90" s="75">
        <v>12.7</v>
      </c>
      <c r="E90" s="75"/>
      <c r="F90" s="75">
        <v>3</v>
      </c>
      <c r="G90" s="75"/>
      <c r="H90" s="75"/>
      <c r="I90" s="75">
        <f t="shared" ref="I90:I92" si="18">F90*D90</f>
        <v>38.099999999999994</v>
      </c>
      <c r="J90" s="75"/>
      <c r="K90" s="75"/>
      <c r="L90" s="75"/>
      <c r="M90" s="77">
        <f t="shared" ref="M90:M92" si="19">J90*K90*L90</f>
        <v>0</v>
      </c>
      <c r="N90" s="278"/>
      <c r="O90" s="279"/>
      <c r="P90" s="279"/>
      <c r="Q90" s="279"/>
      <c r="R90" s="279"/>
      <c r="S90" s="280"/>
    </row>
    <row r="91" spans="1:19" x14ac:dyDescent="0.2">
      <c r="A91" s="74"/>
      <c r="B91" s="267" t="s">
        <v>215</v>
      </c>
      <c r="C91" s="268"/>
      <c r="D91" s="75"/>
      <c r="E91" s="75">
        <v>2.0499999999999998</v>
      </c>
      <c r="F91" s="75">
        <v>4.3</v>
      </c>
      <c r="G91" s="75"/>
      <c r="H91" s="75"/>
      <c r="I91" s="75">
        <f>E91*F91</f>
        <v>8.8149999999999995</v>
      </c>
      <c r="J91" s="75"/>
      <c r="K91" s="75"/>
      <c r="L91" s="75"/>
      <c r="M91" s="77">
        <f t="shared" si="19"/>
        <v>0</v>
      </c>
      <c r="N91" s="278"/>
      <c r="O91" s="279"/>
      <c r="P91" s="279"/>
      <c r="Q91" s="279"/>
      <c r="R91" s="279"/>
      <c r="S91" s="280"/>
    </row>
    <row r="92" spans="1:19" x14ac:dyDescent="0.2">
      <c r="A92" s="74"/>
      <c r="B92" s="267" t="s">
        <v>216</v>
      </c>
      <c r="C92" s="268"/>
      <c r="D92" s="75">
        <v>11.07</v>
      </c>
      <c r="E92" s="75"/>
      <c r="F92" s="75">
        <v>3</v>
      </c>
      <c r="G92" s="75"/>
      <c r="H92" s="75"/>
      <c r="I92" s="75">
        <f t="shared" si="18"/>
        <v>33.21</v>
      </c>
      <c r="J92" s="75"/>
      <c r="K92" s="75"/>
      <c r="L92" s="75"/>
      <c r="M92" s="77">
        <f t="shared" si="19"/>
        <v>0</v>
      </c>
      <c r="N92" s="278"/>
      <c r="O92" s="279"/>
      <c r="P92" s="279"/>
      <c r="Q92" s="279"/>
      <c r="R92" s="279"/>
      <c r="S92" s="280"/>
    </row>
    <row r="93" spans="1:19" x14ac:dyDescent="0.2">
      <c r="A93" s="74"/>
      <c r="B93" s="267" t="s">
        <v>217</v>
      </c>
      <c r="C93" s="268"/>
      <c r="D93" s="75"/>
      <c r="E93" s="75">
        <v>2.5</v>
      </c>
      <c r="F93" s="75">
        <v>3.35</v>
      </c>
      <c r="G93" s="75"/>
      <c r="H93" s="75"/>
      <c r="I93" s="75">
        <f>E93*F93</f>
        <v>8.375</v>
      </c>
      <c r="J93" s="75"/>
      <c r="K93" s="75"/>
      <c r="L93" s="75"/>
      <c r="M93" s="77">
        <f t="shared" ref="M93:M94" si="20">J93*K93*L93</f>
        <v>0</v>
      </c>
      <c r="N93" s="278"/>
      <c r="O93" s="279"/>
      <c r="P93" s="279"/>
      <c r="Q93" s="279"/>
      <c r="R93" s="279"/>
      <c r="S93" s="280"/>
    </row>
    <row r="94" spans="1:19" x14ac:dyDescent="0.2">
      <c r="A94" s="74"/>
      <c r="B94" s="267" t="s">
        <v>218</v>
      </c>
      <c r="C94" s="268"/>
      <c r="D94" s="75">
        <v>9.34</v>
      </c>
      <c r="E94" s="75"/>
      <c r="F94" s="75">
        <v>1.5</v>
      </c>
      <c r="G94" s="75"/>
      <c r="H94" s="75"/>
      <c r="I94" s="75">
        <f t="shared" ref="I94" si="21">F94*D94</f>
        <v>14.01</v>
      </c>
      <c r="J94" s="75"/>
      <c r="K94" s="75"/>
      <c r="L94" s="75"/>
      <c r="M94" s="77">
        <f t="shared" si="20"/>
        <v>0</v>
      </c>
      <c r="N94" s="278"/>
      <c r="O94" s="279"/>
      <c r="P94" s="279"/>
      <c r="Q94" s="279"/>
      <c r="R94" s="279"/>
      <c r="S94" s="280"/>
    </row>
    <row r="95" spans="1:19" x14ac:dyDescent="0.2">
      <c r="A95" s="74"/>
      <c r="B95" s="267" t="s">
        <v>217</v>
      </c>
      <c r="C95" s="268"/>
      <c r="D95" s="75"/>
      <c r="E95" s="75">
        <v>2.5</v>
      </c>
      <c r="F95" s="75">
        <v>2.2000000000000002</v>
      </c>
      <c r="G95" s="75"/>
      <c r="H95" s="75"/>
      <c r="I95" s="75">
        <f>E95*F95</f>
        <v>5.5</v>
      </c>
      <c r="J95" s="75"/>
      <c r="K95" s="75"/>
      <c r="L95" s="75"/>
      <c r="M95" s="77">
        <f t="shared" ref="M95" si="22">J95*K95*L95</f>
        <v>0</v>
      </c>
      <c r="N95" s="278"/>
      <c r="O95" s="279"/>
      <c r="P95" s="279"/>
      <c r="Q95" s="279"/>
      <c r="R95" s="279"/>
      <c r="S95" s="280"/>
    </row>
    <row r="96" spans="1:19" x14ac:dyDescent="0.2">
      <c r="A96" s="74"/>
      <c r="B96" s="267" t="s">
        <v>155</v>
      </c>
      <c r="C96" s="268"/>
      <c r="D96" s="75">
        <v>13.4</v>
      </c>
      <c r="E96" s="75"/>
      <c r="F96" s="75">
        <v>3</v>
      </c>
      <c r="G96" s="75"/>
      <c r="H96" s="75"/>
      <c r="I96" s="75">
        <f t="shared" ref="I96:I98" si="23">F96*D96</f>
        <v>40.200000000000003</v>
      </c>
      <c r="J96" s="75"/>
      <c r="K96" s="75"/>
      <c r="L96" s="75"/>
      <c r="M96" s="77">
        <f t="shared" ref="M96:M98" si="24">J96*K96*L96</f>
        <v>0</v>
      </c>
      <c r="N96" s="278"/>
      <c r="O96" s="279"/>
      <c r="P96" s="279"/>
      <c r="Q96" s="279"/>
      <c r="R96" s="279"/>
      <c r="S96" s="280"/>
    </row>
    <row r="97" spans="1:19" x14ac:dyDescent="0.2">
      <c r="A97" s="74"/>
      <c r="B97" s="267" t="s">
        <v>156</v>
      </c>
      <c r="C97" s="268"/>
      <c r="D97" s="75">
        <f>6.6+3.8+8.35+8</f>
        <v>26.75</v>
      </c>
      <c r="E97" s="75"/>
      <c r="F97" s="75">
        <v>3</v>
      </c>
      <c r="G97" s="75"/>
      <c r="H97" s="75"/>
      <c r="I97" s="75">
        <f t="shared" si="23"/>
        <v>80.25</v>
      </c>
      <c r="J97" s="75"/>
      <c r="K97" s="75"/>
      <c r="L97" s="75"/>
      <c r="M97" s="77">
        <f t="shared" si="24"/>
        <v>0</v>
      </c>
      <c r="N97" s="278"/>
      <c r="O97" s="279"/>
      <c r="P97" s="279"/>
      <c r="Q97" s="279"/>
      <c r="R97" s="279"/>
      <c r="S97" s="280"/>
    </row>
    <row r="98" spans="1:19" x14ac:dyDescent="0.2">
      <c r="A98" s="74"/>
      <c r="B98" s="267" t="s">
        <v>157</v>
      </c>
      <c r="C98" s="268"/>
      <c r="D98" s="75">
        <v>111.25</v>
      </c>
      <c r="E98" s="75"/>
      <c r="F98" s="75">
        <v>4</v>
      </c>
      <c r="G98" s="75"/>
      <c r="H98" s="75"/>
      <c r="I98" s="75">
        <f t="shared" si="23"/>
        <v>445</v>
      </c>
      <c r="J98" s="75"/>
      <c r="K98" s="75"/>
      <c r="L98" s="75"/>
      <c r="M98" s="77">
        <f t="shared" si="24"/>
        <v>0</v>
      </c>
      <c r="N98" s="278"/>
      <c r="O98" s="279"/>
      <c r="P98" s="279"/>
      <c r="Q98" s="279"/>
      <c r="R98" s="279"/>
      <c r="S98" s="280"/>
    </row>
    <row r="99" spans="1:19" x14ac:dyDescent="0.2">
      <c r="A99" s="78"/>
      <c r="B99" s="290"/>
      <c r="C99" s="291"/>
      <c r="D99" s="75"/>
      <c r="E99" s="76"/>
      <c r="F99" s="75"/>
      <c r="G99" s="75"/>
      <c r="H99" s="75"/>
      <c r="I99" s="111">
        <f>SUM(I75:I98)</f>
        <v>1585.16</v>
      </c>
      <c r="J99" s="111"/>
      <c r="K99" s="111"/>
      <c r="L99" s="111"/>
      <c r="M99" s="112">
        <f>SUM(M75:M81)</f>
        <v>0</v>
      </c>
      <c r="N99" s="281"/>
      <c r="O99" s="282"/>
      <c r="P99" s="282"/>
      <c r="Q99" s="282"/>
      <c r="R99" s="282"/>
      <c r="S99" s="283"/>
    </row>
    <row r="100" spans="1:19" x14ac:dyDescent="0.2">
      <c r="A100" s="292" t="s">
        <v>208</v>
      </c>
      <c r="B100" s="293"/>
      <c r="C100" s="293"/>
      <c r="D100" s="293"/>
      <c r="E100" s="293"/>
      <c r="F100" s="293"/>
      <c r="G100" s="293"/>
      <c r="H100" s="293"/>
      <c r="I100" s="293"/>
      <c r="J100" s="293"/>
      <c r="K100" s="293"/>
      <c r="L100" s="293"/>
      <c r="M100" s="293"/>
      <c r="N100" s="293"/>
      <c r="O100" s="293"/>
      <c r="P100" s="293"/>
      <c r="Q100" s="293"/>
      <c r="R100" s="293"/>
      <c r="S100" s="294"/>
    </row>
    <row r="101" spans="1:19" x14ac:dyDescent="0.2">
      <c r="A101" s="108" t="s">
        <v>56</v>
      </c>
      <c r="B101" s="269" t="str">
        <f>'PLANILHA '!C26</f>
        <v>Placa de obra nas dimensões de 2.0 x 4.0 m, padrão IOPES</v>
      </c>
      <c r="C101" s="269"/>
      <c r="D101" s="269"/>
      <c r="E101" s="269"/>
      <c r="F101" s="269"/>
      <c r="G101" s="269"/>
      <c r="H101" s="269"/>
      <c r="I101" s="269"/>
      <c r="J101" s="269"/>
      <c r="K101" s="269"/>
      <c r="L101" s="269"/>
      <c r="M101" s="269"/>
      <c r="N101" s="269"/>
      <c r="O101" s="269"/>
      <c r="P101" s="270" t="s">
        <v>24</v>
      </c>
      <c r="Q101" s="270"/>
      <c r="R101" s="109">
        <f>I105-M105</f>
        <v>8</v>
      </c>
      <c r="S101" s="110"/>
    </row>
    <row r="102" spans="1:19" x14ac:dyDescent="0.2">
      <c r="A102" s="284"/>
      <c r="B102" s="285"/>
      <c r="C102" s="286"/>
      <c r="D102" s="143" t="s">
        <v>15</v>
      </c>
      <c r="E102" s="143" t="s">
        <v>16</v>
      </c>
      <c r="F102" s="143" t="s">
        <v>17</v>
      </c>
      <c r="G102" s="143" t="s">
        <v>18</v>
      </c>
      <c r="H102" s="143" t="s">
        <v>38</v>
      </c>
      <c r="I102" s="273" t="s">
        <v>19</v>
      </c>
      <c r="J102" s="274" t="s">
        <v>21</v>
      </c>
      <c r="K102" s="274"/>
      <c r="L102" s="274"/>
      <c r="M102" s="273" t="s">
        <v>19</v>
      </c>
      <c r="N102" s="275" t="s">
        <v>20</v>
      </c>
      <c r="O102" s="276"/>
      <c r="P102" s="276"/>
      <c r="Q102" s="276"/>
      <c r="R102" s="276"/>
      <c r="S102" s="277"/>
    </row>
    <row r="103" spans="1:19" x14ac:dyDescent="0.2">
      <c r="A103" s="287"/>
      <c r="B103" s="288"/>
      <c r="C103" s="289"/>
      <c r="D103" s="73" t="s">
        <v>211</v>
      </c>
      <c r="E103" s="73" t="s">
        <v>95</v>
      </c>
      <c r="F103" s="73" t="s">
        <v>41</v>
      </c>
      <c r="G103" s="73" t="s">
        <v>22</v>
      </c>
      <c r="H103" s="73"/>
      <c r="I103" s="273"/>
      <c r="J103" s="73" t="s">
        <v>41</v>
      </c>
      <c r="K103" s="73" t="s">
        <v>42</v>
      </c>
      <c r="L103" s="73" t="s">
        <v>38</v>
      </c>
      <c r="M103" s="273"/>
      <c r="N103" s="278"/>
      <c r="O103" s="279"/>
      <c r="P103" s="279"/>
      <c r="Q103" s="279"/>
      <c r="R103" s="279"/>
      <c r="S103" s="280"/>
    </row>
    <row r="104" spans="1:19" x14ac:dyDescent="0.2">
      <c r="A104" s="74"/>
      <c r="B104" s="267"/>
      <c r="C104" s="268"/>
      <c r="D104" s="75"/>
      <c r="E104" s="75">
        <v>2</v>
      </c>
      <c r="F104" s="75">
        <v>4</v>
      </c>
      <c r="G104" s="75"/>
      <c r="H104" s="75"/>
      <c r="I104" s="75">
        <f>E104*F104</f>
        <v>8</v>
      </c>
      <c r="J104" s="75"/>
      <c r="K104" s="75"/>
      <c r="L104" s="75"/>
      <c r="M104" s="77">
        <f>J104</f>
        <v>0</v>
      </c>
      <c r="N104" s="278"/>
      <c r="O104" s="279"/>
      <c r="P104" s="279"/>
      <c r="Q104" s="279"/>
      <c r="R104" s="279"/>
      <c r="S104" s="280"/>
    </row>
    <row r="105" spans="1:19" x14ac:dyDescent="0.2">
      <c r="A105" s="78"/>
      <c r="B105" s="133"/>
      <c r="C105" s="133"/>
      <c r="D105" s="75"/>
      <c r="E105" s="76"/>
      <c r="F105" s="75"/>
      <c r="G105" s="75"/>
      <c r="H105" s="75"/>
      <c r="I105" s="111">
        <f>SUM(I104:I104)</f>
        <v>8</v>
      </c>
      <c r="J105" s="111"/>
      <c r="K105" s="111"/>
      <c r="L105" s="111"/>
      <c r="M105" s="112">
        <f>SUM(M104)</f>
        <v>0</v>
      </c>
      <c r="N105" s="281"/>
      <c r="O105" s="282"/>
      <c r="P105" s="282"/>
      <c r="Q105" s="282"/>
      <c r="R105" s="282"/>
      <c r="S105" s="283"/>
    </row>
    <row r="106" spans="1:19" x14ac:dyDescent="0.2">
      <c r="A106" s="292" t="s">
        <v>171</v>
      </c>
      <c r="B106" s="293"/>
      <c r="C106" s="293"/>
      <c r="D106" s="293"/>
      <c r="E106" s="293"/>
      <c r="F106" s="293"/>
      <c r="G106" s="293"/>
      <c r="H106" s="293"/>
      <c r="I106" s="293"/>
      <c r="J106" s="293"/>
      <c r="K106" s="293"/>
      <c r="L106" s="293"/>
      <c r="M106" s="293"/>
      <c r="N106" s="293"/>
      <c r="O106" s="293"/>
      <c r="P106" s="293"/>
      <c r="Q106" s="293"/>
      <c r="R106" s="293"/>
      <c r="S106" s="294"/>
    </row>
    <row r="107" spans="1:19" x14ac:dyDescent="0.2">
      <c r="A107" s="108" t="s">
        <v>63</v>
      </c>
      <c r="B107" s="269" t="str">
        <f>'PLANILHA '!C30</f>
        <v>Vidro plano transparente liso, com 4 mm de espessura</v>
      </c>
      <c r="C107" s="269"/>
      <c r="D107" s="269"/>
      <c r="E107" s="269"/>
      <c r="F107" s="269"/>
      <c r="G107" s="269"/>
      <c r="H107" s="269"/>
      <c r="I107" s="269"/>
      <c r="J107" s="269"/>
      <c r="K107" s="269"/>
      <c r="L107" s="269"/>
      <c r="M107" s="269"/>
      <c r="N107" s="269"/>
      <c r="O107" s="269"/>
      <c r="P107" s="270" t="s">
        <v>24</v>
      </c>
      <c r="Q107" s="270"/>
      <c r="R107" s="109">
        <f>I111-M111</f>
        <v>4</v>
      </c>
      <c r="S107" s="110"/>
    </row>
    <row r="108" spans="1:19" x14ac:dyDescent="0.2">
      <c r="A108" s="284"/>
      <c r="B108" s="285"/>
      <c r="C108" s="286"/>
      <c r="D108" s="119" t="s">
        <v>15</v>
      </c>
      <c r="E108" s="119" t="s">
        <v>16</v>
      </c>
      <c r="F108" s="119" t="s">
        <v>17</v>
      </c>
      <c r="G108" s="119" t="s">
        <v>18</v>
      </c>
      <c r="H108" s="119" t="s">
        <v>38</v>
      </c>
      <c r="I108" s="273" t="s">
        <v>19</v>
      </c>
      <c r="J108" s="274" t="s">
        <v>21</v>
      </c>
      <c r="K108" s="274"/>
      <c r="L108" s="274"/>
      <c r="M108" s="273" t="s">
        <v>19</v>
      </c>
      <c r="N108" s="275" t="s">
        <v>20</v>
      </c>
      <c r="O108" s="276"/>
      <c r="P108" s="276"/>
      <c r="Q108" s="276"/>
      <c r="R108" s="276"/>
      <c r="S108" s="277"/>
    </row>
    <row r="109" spans="1:19" x14ac:dyDescent="0.2">
      <c r="A109" s="287"/>
      <c r="B109" s="288"/>
      <c r="C109" s="289"/>
      <c r="D109" s="73" t="s">
        <v>120</v>
      </c>
      <c r="E109" s="73" t="s">
        <v>95</v>
      </c>
      <c r="F109" s="73" t="s">
        <v>94</v>
      </c>
      <c r="G109" s="73" t="s">
        <v>22</v>
      </c>
      <c r="H109" s="73"/>
      <c r="I109" s="273"/>
      <c r="J109" s="73" t="s">
        <v>41</v>
      </c>
      <c r="K109" s="73" t="s">
        <v>42</v>
      </c>
      <c r="L109" s="73" t="s">
        <v>38</v>
      </c>
      <c r="M109" s="273"/>
      <c r="N109" s="278"/>
      <c r="O109" s="279"/>
      <c r="P109" s="279"/>
      <c r="Q109" s="279"/>
      <c r="R109" s="279"/>
      <c r="S109" s="280"/>
    </row>
    <row r="110" spans="1:19" x14ac:dyDescent="0.2">
      <c r="A110" s="74"/>
      <c r="B110" s="267"/>
      <c r="C110" s="268"/>
      <c r="D110" s="75">
        <v>4</v>
      </c>
      <c r="E110" s="75"/>
      <c r="F110" s="75"/>
      <c r="G110" s="75"/>
      <c r="H110" s="75"/>
      <c r="I110" s="75">
        <f>D110</f>
        <v>4</v>
      </c>
      <c r="J110" s="75"/>
      <c r="K110" s="75"/>
      <c r="L110" s="75"/>
      <c r="M110" s="77">
        <f>J110</f>
        <v>0</v>
      </c>
      <c r="N110" s="278"/>
      <c r="O110" s="279"/>
      <c r="P110" s="279"/>
      <c r="Q110" s="279"/>
      <c r="R110" s="279"/>
      <c r="S110" s="280"/>
    </row>
    <row r="111" spans="1:19" x14ac:dyDescent="0.2">
      <c r="A111" s="78"/>
      <c r="B111" s="120"/>
      <c r="C111" s="120"/>
      <c r="D111" s="75"/>
      <c r="E111" s="76"/>
      <c r="F111" s="75"/>
      <c r="G111" s="75"/>
      <c r="H111" s="75"/>
      <c r="I111" s="111">
        <f>SUM(I110:I110)</f>
        <v>4</v>
      </c>
      <c r="J111" s="111"/>
      <c r="K111" s="111"/>
      <c r="L111" s="111"/>
      <c r="M111" s="112">
        <f>SUM(M110)</f>
        <v>0</v>
      </c>
      <c r="N111" s="281"/>
      <c r="O111" s="282"/>
      <c r="P111" s="282"/>
      <c r="Q111" s="282"/>
      <c r="R111" s="282"/>
      <c r="S111" s="283"/>
    </row>
    <row r="112" spans="1:19" x14ac:dyDescent="0.2">
      <c r="A112" s="108" t="s">
        <v>77</v>
      </c>
      <c r="B112" s="269" t="str">
        <f>'PLANILHA '!C31</f>
        <v>Porta em madeira de Lei tipo Angelim Pedra ou equiv. c/ enchimento em madeira de 1ª qualidade esp. 30mm, com visor de vidro, inclusive alizares, dobradiças e fechaduras externas em latão cromado La Fonte/equiv. exclusive marco, nas dimensões: 0.80 x 2.10 m</v>
      </c>
      <c r="C112" s="269"/>
      <c r="D112" s="269"/>
      <c r="E112" s="269"/>
      <c r="F112" s="269"/>
      <c r="G112" s="269"/>
      <c r="H112" s="269"/>
      <c r="I112" s="269"/>
      <c r="J112" s="269"/>
      <c r="K112" s="269"/>
      <c r="L112" s="269"/>
      <c r="M112" s="269"/>
      <c r="N112" s="269"/>
      <c r="O112" s="269"/>
      <c r="P112" s="270" t="s">
        <v>24</v>
      </c>
      <c r="Q112" s="270"/>
      <c r="R112" s="109">
        <f>I116-M116</f>
        <v>14</v>
      </c>
      <c r="S112" s="110"/>
    </row>
    <row r="113" spans="1:19" x14ac:dyDescent="0.2">
      <c r="A113" s="284"/>
      <c r="B113" s="285"/>
      <c r="C113" s="286"/>
      <c r="D113" s="119" t="s">
        <v>15</v>
      </c>
      <c r="E113" s="119" t="s">
        <v>16</v>
      </c>
      <c r="F113" s="119" t="s">
        <v>17</v>
      </c>
      <c r="G113" s="119" t="s">
        <v>18</v>
      </c>
      <c r="H113" s="119" t="s">
        <v>38</v>
      </c>
      <c r="I113" s="273" t="s">
        <v>19</v>
      </c>
      <c r="J113" s="274" t="s">
        <v>21</v>
      </c>
      <c r="K113" s="274"/>
      <c r="L113" s="274"/>
      <c r="M113" s="273" t="s">
        <v>19</v>
      </c>
      <c r="N113" s="275" t="s">
        <v>20</v>
      </c>
      <c r="O113" s="276"/>
      <c r="P113" s="276"/>
      <c r="Q113" s="276"/>
      <c r="R113" s="276"/>
      <c r="S113" s="277"/>
    </row>
    <row r="114" spans="1:19" x14ac:dyDescent="0.2">
      <c r="A114" s="287"/>
      <c r="B114" s="288"/>
      <c r="C114" s="289"/>
      <c r="D114" s="73" t="s">
        <v>2</v>
      </c>
      <c r="E114" s="73" t="s">
        <v>95</v>
      </c>
      <c r="F114" s="73" t="s">
        <v>94</v>
      </c>
      <c r="G114" s="73" t="s">
        <v>22</v>
      </c>
      <c r="H114" s="73"/>
      <c r="I114" s="273"/>
      <c r="J114" s="73" t="s">
        <v>41</v>
      </c>
      <c r="K114" s="73" t="s">
        <v>42</v>
      </c>
      <c r="L114" s="73" t="s">
        <v>38</v>
      </c>
      <c r="M114" s="273"/>
      <c r="N114" s="278"/>
      <c r="O114" s="279"/>
      <c r="P114" s="279"/>
      <c r="Q114" s="279"/>
      <c r="R114" s="279"/>
      <c r="S114" s="280"/>
    </row>
    <row r="115" spans="1:19" x14ac:dyDescent="0.2">
      <c r="A115" s="74"/>
      <c r="B115" s="267"/>
      <c r="C115" s="268"/>
      <c r="D115" s="75">
        <v>1</v>
      </c>
      <c r="E115" s="75"/>
      <c r="F115" s="75"/>
      <c r="G115" s="75"/>
      <c r="H115" s="75">
        <v>14</v>
      </c>
      <c r="I115" s="75">
        <f>H115</f>
        <v>14</v>
      </c>
      <c r="J115" s="75"/>
      <c r="K115" s="75"/>
      <c r="L115" s="75"/>
      <c r="M115" s="77">
        <f>J115*K115*L115</f>
        <v>0</v>
      </c>
      <c r="N115" s="278"/>
      <c r="O115" s="279"/>
      <c r="P115" s="279"/>
      <c r="Q115" s="279"/>
      <c r="R115" s="279"/>
      <c r="S115" s="280"/>
    </row>
    <row r="116" spans="1:19" x14ac:dyDescent="0.2">
      <c r="A116" s="78"/>
      <c r="B116" s="120"/>
      <c r="C116" s="120"/>
      <c r="D116" s="75"/>
      <c r="E116" s="76"/>
      <c r="F116" s="75"/>
      <c r="G116" s="75"/>
      <c r="H116" s="75"/>
      <c r="I116" s="111">
        <f>SUM(I115:I115)</f>
        <v>14</v>
      </c>
      <c r="J116" s="111"/>
      <c r="K116" s="111"/>
      <c r="L116" s="111"/>
      <c r="M116" s="112">
        <f>SUM(M115)</f>
        <v>0</v>
      </c>
      <c r="N116" s="281"/>
      <c r="O116" s="282"/>
      <c r="P116" s="282"/>
      <c r="Q116" s="282"/>
      <c r="R116" s="282"/>
      <c r="S116" s="283"/>
    </row>
    <row r="117" spans="1:19" x14ac:dyDescent="0.2">
      <c r="A117" s="108" t="s">
        <v>254</v>
      </c>
      <c r="B117" s="269" t="str">
        <f>'PLANILHA '!C32</f>
        <v>Porta em madeira de Lei tipo Angelim Pedra ou equiv. c/ enchimento em madeira de 1ª qualidade esp. 30mm, com visor de vidro, inclusive alizares, dobradiças e fechaduras externas em latão cromado La Fonte/equiv. exclusive marco, nas dimensões: 0.70 x 2.10 m</v>
      </c>
      <c r="C117" s="269"/>
      <c r="D117" s="269"/>
      <c r="E117" s="269"/>
      <c r="F117" s="269"/>
      <c r="G117" s="269"/>
      <c r="H117" s="269"/>
      <c r="I117" s="269"/>
      <c r="J117" s="269"/>
      <c r="K117" s="269"/>
      <c r="L117" s="269"/>
      <c r="M117" s="269"/>
      <c r="N117" s="269"/>
      <c r="O117" s="269"/>
      <c r="P117" s="270" t="s">
        <v>24</v>
      </c>
      <c r="Q117" s="270"/>
      <c r="R117" s="109">
        <f>I121-M121</f>
        <v>4</v>
      </c>
      <c r="S117" s="110"/>
    </row>
    <row r="118" spans="1:19" x14ac:dyDescent="0.2">
      <c r="A118" s="284"/>
      <c r="B118" s="285"/>
      <c r="C118" s="286"/>
      <c r="D118" s="203" t="s">
        <v>15</v>
      </c>
      <c r="E118" s="203" t="s">
        <v>16</v>
      </c>
      <c r="F118" s="203" t="s">
        <v>17</v>
      </c>
      <c r="G118" s="203" t="s">
        <v>18</v>
      </c>
      <c r="H118" s="203" t="s">
        <v>38</v>
      </c>
      <c r="I118" s="273" t="s">
        <v>19</v>
      </c>
      <c r="J118" s="274" t="s">
        <v>21</v>
      </c>
      <c r="K118" s="274"/>
      <c r="L118" s="274"/>
      <c r="M118" s="273" t="s">
        <v>19</v>
      </c>
      <c r="N118" s="275" t="s">
        <v>20</v>
      </c>
      <c r="O118" s="276"/>
      <c r="P118" s="276"/>
      <c r="Q118" s="276"/>
      <c r="R118" s="276"/>
      <c r="S118" s="277"/>
    </row>
    <row r="119" spans="1:19" x14ac:dyDescent="0.2">
      <c r="A119" s="287"/>
      <c r="B119" s="288"/>
      <c r="C119" s="289"/>
      <c r="D119" s="73" t="s">
        <v>2</v>
      </c>
      <c r="E119" s="73" t="s">
        <v>95</v>
      </c>
      <c r="F119" s="73" t="s">
        <v>94</v>
      </c>
      <c r="G119" s="73" t="s">
        <v>22</v>
      </c>
      <c r="H119" s="73"/>
      <c r="I119" s="273"/>
      <c r="J119" s="73" t="s">
        <v>41</v>
      </c>
      <c r="K119" s="73" t="s">
        <v>42</v>
      </c>
      <c r="L119" s="73" t="s">
        <v>38</v>
      </c>
      <c r="M119" s="273"/>
      <c r="N119" s="278"/>
      <c r="O119" s="279"/>
      <c r="P119" s="279"/>
      <c r="Q119" s="279"/>
      <c r="R119" s="279"/>
      <c r="S119" s="280"/>
    </row>
    <row r="120" spans="1:19" x14ac:dyDescent="0.2">
      <c r="A120" s="74"/>
      <c r="B120" s="267"/>
      <c r="C120" s="268"/>
      <c r="D120" s="75">
        <v>1</v>
      </c>
      <c r="E120" s="75"/>
      <c r="F120" s="75"/>
      <c r="G120" s="75"/>
      <c r="H120" s="75">
        <v>4</v>
      </c>
      <c r="I120" s="75">
        <f>H120</f>
        <v>4</v>
      </c>
      <c r="J120" s="75"/>
      <c r="K120" s="75"/>
      <c r="L120" s="75"/>
      <c r="M120" s="77">
        <f>J120*K120*L120</f>
        <v>0</v>
      </c>
      <c r="N120" s="278"/>
      <c r="O120" s="279"/>
      <c r="P120" s="279"/>
      <c r="Q120" s="279"/>
      <c r="R120" s="279"/>
      <c r="S120" s="280"/>
    </row>
    <row r="121" spans="1:19" x14ac:dyDescent="0.2">
      <c r="A121" s="78"/>
      <c r="B121" s="133"/>
      <c r="C121" s="133"/>
      <c r="D121" s="75"/>
      <c r="E121" s="76"/>
      <c r="F121" s="75"/>
      <c r="G121" s="75"/>
      <c r="H121" s="75"/>
      <c r="I121" s="111">
        <f>SUM(I120:I120)</f>
        <v>4</v>
      </c>
      <c r="J121" s="111"/>
      <c r="K121" s="111"/>
      <c r="L121" s="111"/>
      <c r="M121" s="112">
        <f>SUM(M120)</f>
        <v>0</v>
      </c>
      <c r="N121" s="281"/>
      <c r="O121" s="282"/>
      <c r="P121" s="282"/>
      <c r="Q121" s="282"/>
      <c r="R121" s="282"/>
      <c r="S121" s="283"/>
    </row>
    <row r="122" spans="1:19" x14ac:dyDescent="0.2">
      <c r="A122" s="292" t="s">
        <v>67</v>
      </c>
      <c r="B122" s="293"/>
      <c r="C122" s="293"/>
      <c r="D122" s="293"/>
      <c r="E122" s="293"/>
      <c r="F122" s="293"/>
      <c r="G122" s="293"/>
      <c r="H122" s="293"/>
      <c r="I122" s="293"/>
      <c r="J122" s="293"/>
      <c r="K122" s="293"/>
      <c r="L122" s="293"/>
      <c r="M122" s="293"/>
      <c r="N122" s="293"/>
      <c r="O122" s="293"/>
      <c r="P122" s="293"/>
      <c r="Q122" s="293"/>
      <c r="R122" s="293"/>
      <c r="S122" s="294"/>
    </row>
    <row r="123" spans="1:19" x14ac:dyDescent="0.2">
      <c r="A123" s="108" t="str">
        <f>'PLANILHA '!A36</f>
        <v>4.1</v>
      </c>
      <c r="B123" s="269" t="str">
        <f>'PLANILHA '!C36</f>
        <v>Estrutura metalica em tesouras ou trelicas, vao livre de 12m, fornecimento e montagem, nao sendo considerados os fechamentos metalicos, as colunas, os servicos gerais em alvenaria e concreto, as telhas de cobertura e a pintura de acabamento</v>
      </c>
      <c r="C123" s="269"/>
      <c r="D123" s="269"/>
      <c r="E123" s="269"/>
      <c r="F123" s="269"/>
      <c r="G123" s="269"/>
      <c r="H123" s="269"/>
      <c r="I123" s="269"/>
      <c r="J123" s="269"/>
      <c r="K123" s="269"/>
      <c r="L123" s="269"/>
      <c r="M123" s="269"/>
      <c r="N123" s="269"/>
      <c r="O123" s="269"/>
      <c r="P123" s="270" t="s">
        <v>24</v>
      </c>
      <c r="Q123" s="270"/>
      <c r="R123" s="109">
        <f>I130-M130</f>
        <v>168.36</v>
      </c>
      <c r="S123" s="110"/>
    </row>
    <row r="124" spans="1:19" x14ac:dyDescent="0.2">
      <c r="A124" s="284"/>
      <c r="B124" s="285"/>
      <c r="C124" s="286"/>
      <c r="D124" s="101" t="s">
        <v>15</v>
      </c>
      <c r="E124" s="101" t="s">
        <v>16</v>
      </c>
      <c r="F124" s="101" t="s">
        <v>17</v>
      </c>
      <c r="G124" s="101" t="s">
        <v>18</v>
      </c>
      <c r="H124" s="101" t="s">
        <v>38</v>
      </c>
      <c r="I124" s="273" t="s">
        <v>19</v>
      </c>
      <c r="J124" s="274" t="s">
        <v>21</v>
      </c>
      <c r="K124" s="274"/>
      <c r="L124" s="274"/>
      <c r="M124" s="273" t="s">
        <v>19</v>
      </c>
      <c r="N124" s="275" t="s">
        <v>20</v>
      </c>
      <c r="O124" s="276"/>
      <c r="P124" s="276"/>
      <c r="Q124" s="276"/>
      <c r="R124" s="276"/>
      <c r="S124" s="277"/>
    </row>
    <row r="125" spans="1:19" x14ac:dyDescent="0.2">
      <c r="A125" s="287"/>
      <c r="B125" s="288"/>
      <c r="C125" s="289"/>
      <c r="D125" s="73" t="s">
        <v>41</v>
      </c>
      <c r="E125" s="73" t="s">
        <v>95</v>
      </c>
      <c r="F125" s="73" t="s">
        <v>94</v>
      </c>
      <c r="G125" s="73" t="s">
        <v>22</v>
      </c>
      <c r="H125" s="73"/>
      <c r="I125" s="273"/>
      <c r="J125" s="73" t="s">
        <v>41</v>
      </c>
      <c r="K125" s="73" t="s">
        <v>42</v>
      </c>
      <c r="L125" s="73" t="s">
        <v>38</v>
      </c>
      <c r="M125" s="273"/>
      <c r="N125" s="278"/>
      <c r="O125" s="279"/>
      <c r="P125" s="279"/>
      <c r="Q125" s="279"/>
      <c r="R125" s="279"/>
      <c r="S125" s="280"/>
    </row>
    <row r="126" spans="1:19" x14ac:dyDescent="0.2">
      <c r="A126" s="74"/>
      <c r="B126" s="267" t="s">
        <v>130</v>
      </c>
      <c r="C126" s="268"/>
      <c r="D126" s="75">
        <v>8.8000000000000007</v>
      </c>
      <c r="E126" s="76">
        <v>5.8</v>
      </c>
      <c r="F126" s="75"/>
      <c r="G126" s="75"/>
      <c r="H126" s="75"/>
      <c r="I126" s="75">
        <f>E126*D126</f>
        <v>51.04</v>
      </c>
      <c r="J126" s="75"/>
      <c r="K126" s="75"/>
      <c r="L126" s="75"/>
      <c r="M126" s="77">
        <f t="shared" ref="M126:M128" si="25">J126*K126*L126</f>
        <v>0</v>
      </c>
      <c r="N126" s="278"/>
      <c r="O126" s="279"/>
      <c r="P126" s="279"/>
      <c r="Q126" s="279"/>
      <c r="R126" s="279"/>
      <c r="S126" s="280"/>
    </row>
    <row r="127" spans="1:19" x14ac:dyDescent="0.2">
      <c r="A127" s="74"/>
      <c r="B127" s="267" t="s">
        <v>131</v>
      </c>
      <c r="C127" s="268"/>
      <c r="D127" s="75">
        <v>7</v>
      </c>
      <c r="E127" s="76">
        <v>5.8</v>
      </c>
      <c r="F127" s="75"/>
      <c r="G127" s="75"/>
      <c r="H127" s="75"/>
      <c r="I127" s="75">
        <f t="shared" ref="I127:I129" si="26">E127*D127</f>
        <v>40.6</v>
      </c>
      <c r="J127" s="75"/>
      <c r="K127" s="75"/>
      <c r="L127" s="75"/>
      <c r="M127" s="77">
        <f t="shared" si="25"/>
        <v>0</v>
      </c>
      <c r="N127" s="278"/>
      <c r="O127" s="279"/>
      <c r="P127" s="279"/>
      <c r="Q127" s="279"/>
      <c r="R127" s="279"/>
      <c r="S127" s="280"/>
    </row>
    <row r="128" spans="1:19" x14ac:dyDescent="0.2">
      <c r="A128" s="74"/>
      <c r="B128" s="267" t="s">
        <v>132</v>
      </c>
      <c r="C128" s="268"/>
      <c r="D128" s="75">
        <v>6.85</v>
      </c>
      <c r="E128" s="76">
        <v>2.9</v>
      </c>
      <c r="F128" s="75"/>
      <c r="G128" s="75"/>
      <c r="H128" s="75"/>
      <c r="I128" s="75">
        <f t="shared" si="26"/>
        <v>19.864999999999998</v>
      </c>
      <c r="J128" s="75"/>
      <c r="K128" s="75"/>
      <c r="L128" s="75"/>
      <c r="M128" s="77">
        <f t="shared" si="25"/>
        <v>0</v>
      </c>
      <c r="N128" s="278"/>
      <c r="O128" s="279"/>
      <c r="P128" s="279"/>
      <c r="Q128" s="279"/>
      <c r="R128" s="279"/>
      <c r="S128" s="280"/>
    </row>
    <row r="129" spans="1:19" x14ac:dyDescent="0.2">
      <c r="A129" s="74"/>
      <c r="B129" s="267" t="s">
        <v>133</v>
      </c>
      <c r="C129" s="268"/>
      <c r="D129" s="75">
        <v>6.85</v>
      </c>
      <c r="E129" s="76">
        <v>8.3000000000000007</v>
      </c>
      <c r="F129" s="75"/>
      <c r="G129" s="75"/>
      <c r="H129" s="75"/>
      <c r="I129" s="75">
        <f t="shared" si="26"/>
        <v>56.855000000000004</v>
      </c>
      <c r="J129" s="75"/>
      <c r="K129" s="75"/>
      <c r="L129" s="75"/>
      <c r="M129" s="77"/>
      <c r="N129" s="278"/>
      <c r="O129" s="279"/>
      <c r="P129" s="279"/>
      <c r="Q129" s="279"/>
      <c r="R129" s="279"/>
      <c r="S129" s="280"/>
    </row>
    <row r="130" spans="1:19" x14ac:dyDescent="0.2">
      <c r="A130" s="78"/>
      <c r="B130" s="100"/>
      <c r="C130" s="100"/>
      <c r="D130" s="75"/>
      <c r="E130" s="76"/>
      <c r="F130" s="75"/>
      <c r="G130" s="75"/>
      <c r="H130" s="75"/>
      <c r="I130" s="111">
        <f>SUM(I126:I129)</f>
        <v>168.36</v>
      </c>
      <c r="J130" s="75"/>
      <c r="K130" s="75"/>
      <c r="L130" s="75"/>
      <c r="M130" s="112">
        <f>SUM(M126:M128)</f>
        <v>0</v>
      </c>
      <c r="N130" s="281"/>
      <c r="O130" s="282"/>
      <c r="P130" s="282"/>
      <c r="Q130" s="282"/>
      <c r="R130" s="282"/>
      <c r="S130" s="283"/>
    </row>
    <row r="131" spans="1:19" x14ac:dyDescent="0.2">
      <c r="A131" s="108" t="str">
        <f>'PLANILHA '!A37</f>
        <v>4.2</v>
      </c>
      <c r="B131" s="269" t="str">
        <f>'PLANILHA '!C37</f>
        <v>Estrutura metalica em tesouras ou trelicas, vao livre de 15m, fornecimento e montagem, nao sendo considerados os fechamentos metalicos, as colunas, os servicos gerais em alvenaria e concreto, as telhas de cobertura e a pintura de acabamento</v>
      </c>
      <c r="C131" s="269"/>
      <c r="D131" s="269"/>
      <c r="E131" s="269"/>
      <c r="F131" s="269"/>
      <c r="G131" s="269"/>
      <c r="H131" s="269"/>
      <c r="I131" s="269"/>
      <c r="J131" s="269"/>
      <c r="K131" s="269"/>
      <c r="L131" s="269"/>
      <c r="M131" s="269"/>
      <c r="N131" s="269"/>
      <c r="O131" s="269"/>
      <c r="P131" s="270" t="s">
        <v>24</v>
      </c>
      <c r="Q131" s="270"/>
      <c r="R131" s="109">
        <f>I135-M135</f>
        <v>48.99</v>
      </c>
      <c r="S131" s="110"/>
    </row>
    <row r="132" spans="1:19" x14ac:dyDescent="0.2">
      <c r="A132" s="284"/>
      <c r="B132" s="285"/>
      <c r="C132" s="286"/>
      <c r="D132" s="116" t="s">
        <v>15</v>
      </c>
      <c r="E132" s="116" t="s">
        <v>16</v>
      </c>
      <c r="F132" s="116" t="s">
        <v>17</v>
      </c>
      <c r="G132" s="116" t="s">
        <v>18</v>
      </c>
      <c r="H132" s="116" t="s">
        <v>38</v>
      </c>
      <c r="I132" s="273" t="s">
        <v>19</v>
      </c>
      <c r="J132" s="274" t="s">
        <v>21</v>
      </c>
      <c r="K132" s="274"/>
      <c r="L132" s="274"/>
      <c r="M132" s="273" t="s">
        <v>19</v>
      </c>
      <c r="N132" s="275" t="s">
        <v>20</v>
      </c>
      <c r="O132" s="276"/>
      <c r="P132" s="276"/>
      <c r="Q132" s="276"/>
      <c r="R132" s="276"/>
      <c r="S132" s="277"/>
    </row>
    <row r="133" spans="1:19" x14ac:dyDescent="0.2">
      <c r="A133" s="287"/>
      <c r="B133" s="288"/>
      <c r="C133" s="289"/>
      <c r="D133" s="73" t="s">
        <v>41</v>
      </c>
      <c r="E133" s="73" t="s">
        <v>95</v>
      </c>
      <c r="F133" s="73" t="s">
        <v>94</v>
      </c>
      <c r="G133" s="73" t="s">
        <v>22</v>
      </c>
      <c r="H133" s="73"/>
      <c r="I133" s="273"/>
      <c r="J133" s="73" t="s">
        <v>41</v>
      </c>
      <c r="K133" s="73" t="s">
        <v>42</v>
      </c>
      <c r="L133" s="73" t="s">
        <v>38</v>
      </c>
      <c r="M133" s="273"/>
      <c r="N133" s="278"/>
      <c r="O133" s="279"/>
      <c r="P133" s="279"/>
      <c r="Q133" s="279"/>
      <c r="R133" s="279"/>
      <c r="S133" s="280"/>
    </row>
    <row r="134" spans="1:19" x14ac:dyDescent="0.2">
      <c r="A134" s="74"/>
      <c r="B134" s="267" t="s">
        <v>135</v>
      </c>
      <c r="C134" s="268"/>
      <c r="D134" s="75">
        <v>13.8</v>
      </c>
      <c r="E134" s="76">
        <v>3.55</v>
      </c>
      <c r="F134" s="75"/>
      <c r="G134" s="75"/>
      <c r="H134" s="75"/>
      <c r="I134" s="75">
        <f>E134*D134</f>
        <v>48.99</v>
      </c>
      <c r="J134" s="75"/>
      <c r="K134" s="75"/>
      <c r="L134" s="75"/>
      <c r="M134" s="77">
        <f t="shared" ref="M134" si="27">J134*K134*L134</f>
        <v>0</v>
      </c>
      <c r="N134" s="278"/>
      <c r="O134" s="279"/>
      <c r="P134" s="279"/>
      <c r="Q134" s="279"/>
      <c r="R134" s="279"/>
      <c r="S134" s="280"/>
    </row>
    <row r="135" spans="1:19" x14ac:dyDescent="0.2">
      <c r="A135" s="78"/>
      <c r="B135" s="117"/>
      <c r="C135" s="117"/>
      <c r="D135" s="75"/>
      <c r="E135" s="76"/>
      <c r="F135" s="75"/>
      <c r="G135" s="75"/>
      <c r="H135" s="75"/>
      <c r="I135" s="111">
        <f>SUM(I134:I134)</f>
        <v>48.99</v>
      </c>
      <c r="J135" s="75"/>
      <c r="K135" s="75"/>
      <c r="L135" s="75"/>
      <c r="M135" s="112">
        <f>SUM(M134:M134)</f>
        <v>0</v>
      </c>
      <c r="N135" s="281"/>
      <c r="O135" s="282"/>
      <c r="P135" s="282"/>
      <c r="Q135" s="282"/>
      <c r="R135" s="282"/>
      <c r="S135" s="283"/>
    </row>
    <row r="136" spans="1:19" x14ac:dyDescent="0.2">
      <c r="A136" s="108" t="str">
        <f>'PLANILHA '!A38</f>
        <v>4.3</v>
      </c>
      <c r="B136" s="269" t="str">
        <f>'PLANILHA '!C38</f>
        <v>Estrutura metalica em tesouras ou trelicas, vao livre de 20m, fornecimento e montagem, nao sendo considerados os fechamentos metalicos, as colunas, os servicos gerais em alvenaria e concreto, as telhas de cobertura e a pintura de acabamento</v>
      </c>
      <c r="C136" s="269"/>
      <c r="D136" s="269"/>
      <c r="E136" s="269"/>
      <c r="F136" s="269"/>
      <c r="G136" s="269"/>
      <c r="H136" s="269"/>
      <c r="I136" s="269"/>
      <c r="J136" s="269"/>
      <c r="K136" s="269"/>
      <c r="L136" s="269"/>
      <c r="M136" s="269"/>
      <c r="N136" s="269"/>
      <c r="O136" s="269"/>
      <c r="P136" s="270" t="s">
        <v>24</v>
      </c>
      <c r="Q136" s="270"/>
      <c r="R136" s="109">
        <f>I142-M142</f>
        <v>490.53250000000003</v>
      </c>
      <c r="S136" s="110"/>
    </row>
    <row r="137" spans="1:19" x14ac:dyDescent="0.2">
      <c r="A137" s="284"/>
      <c r="B137" s="285"/>
      <c r="C137" s="286"/>
      <c r="D137" s="116" t="s">
        <v>15</v>
      </c>
      <c r="E137" s="116" t="s">
        <v>16</v>
      </c>
      <c r="F137" s="116" t="s">
        <v>17</v>
      </c>
      <c r="G137" s="116" t="s">
        <v>18</v>
      </c>
      <c r="H137" s="116" t="s">
        <v>38</v>
      </c>
      <c r="I137" s="273" t="s">
        <v>19</v>
      </c>
      <c r="J137" s="274" t="s">
        <v>21</v>
      </c>
      <c r="K137" s="274"/>
      <c r="L137" s="274"/>
      <c r="M137" s="273" t="s">
        <v>19</v>
      </c>
      <c r="N137" s="275" t="s">
        <v>20</v>
      </c>
      <c r="O137" s="276"/>
      <c r="P137" s="276"/>
      <c r="Q137" s="276"/>
      <c r="R137" s="276"/>
      <c r="S137" s="277"/>
    </row>
    <row r="138" spans="1:19" x14ac:dyDescent="0.2">
      <c r="A138" s="287"/>
      <c r="B138" s="288"/>
      <c r="C138" s="289"/>
      <c r="D138" s="73" t="s">
        <v>41</v>
      </c>
      <c r="E138" s="73" t="s">
        <v>95</v>
      </c>
      <c r="F138" s="73" t="s">
        <v>94</v>
      </c>
      <c r="G138" s="73" t="s">
        <v>22</v>
      </c>
      <c r="H138" s="73"/>
      <c r="I138" s="273"/>
      <c r="J138" s="73" t="s">
        <v>41</v>
      </c>
      <c r="K138" s="73" t="s">
        <v>42</v>
      </c>
      <c r="L138" s="73" t="s">
        <v>38</v>
      </c>
      <c r="M138" s="273"/>
      <c r="N138" s="278"/>
      <c r="O138" s="279"/>
      <c r="P138" s="279"/>
      <c r="Q138" s="279"/>
      <c r="R138" s="279"/>
      <c r="S138" s="280"/>
    </row>
    <row r="139" spans="1:19" x14ac:dyDescent="0.2">
      <c r="A139" s="74"/>
      <c r="B139" s="267" t="s">
        <v>133</v>
      </c>
      <c r="C139" s="268"/>
      <c r="D139" s="75">
        <v>22.65</v>
      </c>
      <c r="E139" s="76">
        <v>8.25</v>
      </c>
      <c r="F139" s="75"/>
      <c r="G139" s="75"/>
      <c r="H139" s="75"/>
      <c r="I139" s="75">
        <f t="shared" ref="I139:I141" si="28">E139*D139</f>
        <v>186.86249999999998</v>
      </c>
      <c r="J139" s="75"/>
      <c r="K139" s="75"/>
      <c r="L139" s="75"/>
      <c r="M139" s="77">
        <f t="shared" ref="M139:M140" si="29">J139*K139*L139</f>
        <v>0</v>
      </c>
      <c r="N139" s="278"/>
      <c r="O139" s="279"/>
      <c r="P139" s="279"/>
      <c r="Q139" s="279"/>
      <c r="R139" s="279"/>
      <c r="S139" s="280"/>
    </row>
    <row r="140" spans="1:19" x14ac:dyDescent="0.2">
      <c r="A140" s="74"/>
      <c r="B140" s="267" t="s">
        <v>134</v>
      </c>
      <c r="C140" s="268"/>
      <c r="D140" s="75">
        <v>16.2</v>
      </c>
      <c r="E140" s="76">
        <v>10.65</v>
      </c>
      <c r="F140" s="75"/>
      <c r="G140" s="75"/>
      <c r="H140" s="75"/>
      <c r="I140" s="75">
        <f t="shared" si="28"/>
        <v>172.53</v>
      </c>
      <c r="J140" s="75"/>
      <c r="K140" s="75"/>
      <c r="L140" s="75"/>
      <c r="M140" s="77">
        <f t="shared" si="29"/>
        <v>0</v>
      </c>
      <c r="N140" s="278"/>
      <c r="O140" s="279"/>
      <c r="P140" s="279"/>
      <c r="Q140" s="279"/>
      <c r="R140" s="279"/>
      <c r="S140" s="280"/>
    </row>
    <row r="141" spans="1:19" x14ac:dyDescent="0.2">
      <c r="A141" s="74"/>
      <c r="B141" s="267" t="s">
        <v>134</v>
      </c>
      <c r="C141" s="268"/>
      <c r="D141" s="75">
        <v>15.8</v>
      </c>
      <c r="E141" s="76">
        <v>8.3000000000000007</v>
      </c>
      <c r="F141" s="75"/>
      <c r="G141" s="75"/>
      <c r="H141" s="75"/>
      <c r="I141" s="75">
        <f t="shared" si="28"/>
        <v>131.14000000000001</v>
      </c>
      <c r="J141" s="75"/>
      <c r="K141" s="75"/>
      <c r="L141" s="75"/>
      <c r="M141" s="77"/>
      <c r="N141" s="278"/>
      <c r="O141" s="279"/>
      <c r="P141" s="279"/>
      <c r="Q141" s="279"/>
      <c r="R141" s="279"/>
      <c r="S141" s="280"/>
    </row>
    <row r="142" spans="1:19" x14ac:dyDescent="0.2">
      <c r="A142" s="78"/>
      <c r="B142" s="117"/>
      <c r="C142" s="117"/>
      <c r="D142" s="75"/>
      <c r="E142" s="76"/>
      <c r="F142" s="75"/>
      <c r="G142" s="75"/>
      <c r="H142" s="75"/>
      <c r="I142" s="111">
        <f>SUM(I139:I141)</f>
        <v>490.53250000000003</v>
      </c>
      <c r="J142" s="75"/>
      <c r="K142" s="75"/>
      <c r="L142" s="75"/>
      <c r="M142" s="112">
        <f>SUM(M139:M140)</f>
        <v>0</v>
      </c>
      <c r="N142" s="281"/>
      <c r="O142" s="282"/>
      <c r="P142" s="282"/>
      <c r="Q142" s="282"/>
      <c r="R142" s="282"/>
      <c r="S142" s="283"/>
    </row>
    <row r="143" spans="1:19" x14ac:dyDescent="0.2">
      <c r="A143" s="108" t="str">
        <f>'PLANILHA '!A39</f>
        <v>4.4</v>
      </c>
      <c r="B143" s="269" t="str">
        <f>'PLANILHA '!C39</f>
        <v>Trama de aço composta por terças para telhados de até 2 águas para telha ondulada de fibrocimento, metálica, plástica ou termoacústica, inclusive uso transporte vertical</v>
      </c>
      <c r="C143" s="269"/>
      <c r="D143" s="269"/>
      <c r="E143" s="269"/>
      <c r="F143" s="269"/>
      <c r="G143" s="269"/>
      <c r="H143" s="269"/>
      <c r="I143" s="269"/>
      <c r="J143" s="269"/>
      <c r="K143" s="269"/>
      <c r="L143" s="269"/>
      <c r="M143" s="269"/>
      <c r="N143" s="269"/>
      <c r="O143" s="269"/>
      <c r="P143" s="270" t="s">
        <v>24</v>
      </c>
      <c r="Q143" s="270"/>
      <c r="R143" s="109">
        <f>I152-M152</f>
        <v>707.88000000000011</v>
      </c>
      <c r="S143" s="110"/>
    </row>
    <row r="144" spans="1:19" x14ac:dyDescent="0.2">
      <c r="A144" s="284"/>
      <c r="B144" s="285"/>
      <c r="C144" s="286"/>
      <c r="D144" s="116" t="s">
        <v>15</v>
      </c>
      <c r="E144" s="116" t="s">
        <v>16</v>
      </c>
      <c r="F144" s="116" t="s">
        <v>17</v>
      </c>
      <c r="G144" s="116" t="s">
        <v>18</v>
      </c>
      <c r="H144" s="116" t="s">
        <v>38</v>
      </c>
      <c r="I144" s="273" t="s">
        <v>19</v>
      </c>
      <c r="J144" s="274" t="s">
        <v>21</v>
      </c>
      <c r="K144" s="274"/>
      <c r="L144" s="274"/>
      <c r="M144" s="273" t="s">
        <v>19</v>
      </c>
      <c r="N144" s="275" t="s">
        <v>20</v>
      </c>
      <c r="O144" s="276"/>
      <c r="P144" s="276"/>
      <c r="Q144" s="276"/>
      <c r="R144" s="276"/>
      <c r="S144" s="277"/>
    </row>
    <row r="145" spans="1:19" x14ac:dyDescent="0.2">
      <c r="A145" s="287"/>
      <c r="B145" s="288"/>
      <c r="C145" s="289"/>
      <c r="D145" s="73" t="s">
        <v>120</v>
      </c>
      <c r="E145" s="73" t="s">
        <v>95</v>
      </c>
      <c r="F145" s="73" t="s">
        <v>94</v>
      </c>
      <c r="G145" s="73" t="s">
        <v>22</v>
      </c>
      <c r="H145" s="73"/>
      <c r="I145" s="273"/>
      <c r="J145" s="73" t="s">
        <v>41</v>
      </c>
      <c r="K145" s="73" t="s">
        <v>42</v>
      </c>
      <c r="L145" s="73" t="s">
        <v>38</v>
      </c>
      <c r="M145" s="273"/>
      <c r="N145" s="278"/>
      <c r="O145" s="279"/>
      <c r="P145" s="279"/>
      <c r="Q145" s="279"/>
      <c r="R145" s="279"/>
      <c r="S145" s="280"/>
    </row>
    <row r="146" spans="1:19" x14ac:dyDescent="0.2">
      <c r="A146" s="74"/>
      <c r="B146" s="267" t="s">
        <v>130</v>
      </c>
      <c r="C146" s="268"/>
      <c r="D146" s="75">
        <v>51.04</v>
      </c>
      <c r="E146" s="76"/>
      <c r="F146" s="75"/>
      <c r="G146" s="75"/>
      <c r="H146" s="75"/>
      <c r="I146" s="75">
        <f>D146</f>
        <v>51.04</v>
      </c>
      <c r="J146" s="75"/>
      <c r="K146" s="75"/>
      <c r="L146" s="75"/>
      <c r="M146" s="77">
        <f t="shared" ref="M146:M151" si="30">J146*K146*L146</f>
        <v>0</v>
      </c>
      <c r="N146" s="278"/>
      <c r="O146" s="279"/>
      <c r="P146" s="279"/>
      <c r="Q146" s="279"/>
      <c r="R146" s="279"/>
      <c r="S146" s="280"/>
    </row>
    <row r="147" spans="1:19" x14ac:dyDescent="0.2">
      <c r="A147" s="74"/>
      <c r="B147" s="267" t="s">
        <v>131</v>
      </c>
      <c r="C147" s="268"/>
      <c r="D147" s="75">
        <v>40.6</v>
      </c>
      <c r="E147" s="76"/>
      <c r="F147" s="75"/>
      <c r="G147" s="75"/>
      <c r="H147" s="75"/>
      <c r="I147" s="75">
        <f t="shared" ref="I147:I151" si="31">D147</f>
        <v>40.6</v>
      </c>
      <c r="J147" s="75"/>
      <c r="K147" s="75"/>
      <c r="L147" s="75"/>
      <c r="M147" s="77">
        <f t="shared" si="30"/>
        <v>0</v>
      </c>
      <c r="N147" s="278"/>
      <c r="O147" s="279"/>
      <c r="P147" s="279"/>
      <c r="Q147" s="279"/>
      <c r="R147" s="279"/>
      <c r="S147" s="280"/>
    </row>
    <row r="148" spans="1:19" x14ac:dyDescent="0.2">
      <c r="A148" s="74"/>
      <c r="B148" s="267" t="s">
        <v>132</v>
      </c>
      <c r="C148" s="268"/>
      <c r="D148" s="75">
        <v>19.86</v>
      </c>
      <c r="E148" s="76"/>
      <c r="F148" s="75"/>
      <c r="G148" s="75"/>
      <c r="H148" s="75"/>
      <c r="I148" s="75">
        <f t="shared" si="31"/>
        <v>19.86</v>
      </c>
      <c r="J148" s="75"/>
      <c r="K148" s="75"/>
      <c r="L148" s="75"/>
      <c r="M148" s="77">
        <f t="shared" si="30"/>
        <v>0</v>
      </c>
      <c r="N148" s="278"/>
      <c r="O148" s="279"/>
      <c r="P148" s="279"/>
      <c r="Q148" s="279"/>
      <c r="R148" s="279"/>
      <c r="S148" s="280"/>
    </row>
    <row r="149" spans="1:19" x14ac:dyDescent="0.2">
      <c r="A149" s="74"/>
      <c r="B149" s="267" t="s">
        <v>133</v>
      </c>
      <c r="C149" s="268"/>
      <c r="D149" s="75">
        <v>243.72</v>
      </c>
      <c r="E149" s="76"/>
      <c r="F149" s="75"/>
      <c r="G149" s="75"/>
      <c r="H149" s="75"/>
      <c r="I149" s="75">
        <f t="shared" si="31"/>
        <v>243.72</v>
      </c>
      <c r="J149" s="75"/>
      <c r="K149" s="75"/>
      <c r="L149" s="75"/>
      <c r="M149" s="77">
        <f t="shared" si="30"/>
        <v>0</v>
      </c>
      <c r="N149" s="278"/>
      <c r="O149" s="279"/>
      <c r="P149" s="279"/>
      <c r="Q149" s="279"/>
      <c r="R149" s="279"/>
      <c r="S149" s="280"/>
    </row>
    <row r="150" spans="1:19" x14ac:dyDescent="0.2">
      <c r="A150" s="74"/>
      <c r="B150" s="267" t="s">
        <v>134</v>
      </c>
      <c r="C150" s="268"/>
      <c r="D150" s="75">
        <v>303.67</v>
      </c>
      <c r="E150" s="76"/>
      <c r="F150" s="75"/>
      <c r="G150" s="75"/>
      <c r="H150" s="75"/>
      <c r="I150" s="75">
        <f t="shared" si="31"/>
        <v>303.67</v>
      </c>
      <c r="J150" s="75"/>
      <c r="K150" s="75"/>
      <c r="L150" s="75"/>
      <c r="M150" s="77">
        <f t="shared" si="30"/>
        <v>0</v>
      </c>
      <c r="N150" s="278"/>
      <c r="O150" s="279"/>
      <c r="P150" s="279"/>
      <c r="Q150" s="279"/>
      <c r="R150" s="279"/>
      <c r="S150" s="280"/>
    </row>
    <row r="151" spans="1:19" x14ac:dyDescent="0.2">
      <c r="A151" s="74"/>
      <c r="B151" s="267" t="s">
        <v>135</v>
      </c>
      <c r="C151" s="268"/>
      <c r="D151" s="75">
        <v>48.99</v>
      </c>
      <c r="E151" s="76"/>
      <c r="F151" s="75"/>
      <c r="G151" s="75"/>
      <c r="H151" s="75"/>
      <c r="I151" s="75">
        <f t="shared" si="31"/>
        <v>48.99</v>
      </c>
      <c r="J151" s="75"/>
      <c r="K151" s="75"/>
      <c r="L151" s="75"/>
      <c r="M151" s="77">
        <f t="shared" si="30"/>
        <v>0</v>
      </c>
      <c r="N151" s="278"/>
      <c r="O151" s="279"/>
      <c r="P151" s="279"/>
      <c r="Q151" s="279"/>
      <c r="R151" s="279"/>
      <c r="S151" s="280"/>
    </row>
    <row r="152" spans="1:19" x14ac:dyDescent="0.2">
      <c r="A152" s="78"/>
      <c r="B152" s="117"/>
      <c r="C152" s="117"/>
      <c r="D152" s="75"/>
      <c r="E152" s="76"/>
      <c r="F152" s="75"/>
      <c r="G152" s="75"/>
      <c r="H152" s="75"/>
      <c r="I152" s="111">
        <f>SUM(I146:I151)</f>
        <v>707.88000000000011</v>
      </c>
      <c r="J152" s="75"/>
      <c r="K152" s="75"/>
      <c r="L152" s="75"/>
      <c r="M152" s="112">
        <f>SUM(M146:M151)</f>
        <v>0</v>
      </c>
      <c r="N152" s="281"/>
      <c r="O152" s="282"/>
      <c r="P152" s="282"/>
      <c r="Q152" s="282"/>
      <c r="R152" s="282"/>
      <c r="S152" s="283"/>
    </row>
    <row r="153" spans="1:19" x14ac:dyDescent="0.2">
      <c r="A153" s="108" t="str">
        <f>'PLANILHA '!A40</f>
        <v>4.5</v>
      </c>
      <c r="B153" s="269" t="str">
        <f>'PLANILHA '!C40</f>
        <v>Telha em aço galvanizado trapezoidal 40, e=0.50mm, pintura cor branca nas duas faces, inclusive acessório de fixação, ref. Stanto André, Eternit, Metform ou equivalente</v>
      </c>
      <c r="C153" s="269"/>
      <c r="D153" s="269"/>
      <c r="E153" s="269"/>
      <c r="F153" s="269"/>
      <c r="G153" s="269"/>
      <c r="H153" s="269"/>
      <c r="I153" s="269"/>
      <c r="J153" s="269"/>
      <c r="K153" s="269"/>
      <c r="L153" s="269"/>
      <c r="M153" s="269"/>
      <c r="N153" s="269"/>
      <c r="O153" s="269"/>
      <c r="P153" s="270" t="s">
        <v>24</v>
      </c>
      <c r="Q153" s="270"/>
      <c r="R153" s="109">
        <f>I162-M162</f>
        <v>707.88000000000011</v>
      </c>
      <c r="S153" s="110"/>
    </row>
    <row r="154" spans="1:19" x14ac:dyDescent="0.2">
      <c r="A154" s="284"/>
      <c r="B154" s="285"/>
      <c r="C154" s="286"/>
      <c r="D154" s="116" t="s">
        <v>15</v>
      </c>
      <c r="E154" s="116" t="s">
        <v>16</v>
      </c>
      <c r="F154" s="116" t="s">
        <v>17</v>
      </c>
      <c r="G154" s="116" t="s">
        <v>18</v>
      </c>
      <c r="H154" s="116" t="s">
        <v>38</v>
      </c>
      <c r="I154" s="273" t="s">
        <v>19</v>
      </c>
      <c r="J154" s="274" t="s">
        <v>21</v>
      </c>
      <c r="K154" s="274"/>
      <c r="L154" s="274"/>
      <c r="M154" s="273" t="s">
        <v>19</v>
      </c>
      <c r="N154" s="275" t="s">
        <v>20</v>
      </c>
      <c r="O154" s="276"/>
      <c r="P154" s="276"/>
      <c r="Q154" s="276"/>
      <c r="R154" s="276"/>
      <c r="S154" s="277"/>
    </row>
    <row r="155" spans="1:19" x14ac:dyDescent="0.2">
      <c r="A155" s="287"/>
      <c r="B155" s="288"/>
      <c r="C155" s="289"/>
      <c r="D155" s="73" t="s">
        <v>120</v>
      </c>
      <c r="E155" s="73" t="s">
        <v>95</v>
      </c>
      <c r="F155" s="73" t="s">
        <v>94</v>
      </c>
      <c r="G155" s="73" t="s">
        <v>22</v>
      </c>
      <c r="H155" s="73"/>
      <c r="I155" s="273"/>
      <c r="J155" s="73" t="s">
        <v>41</v>
      </c>
      <c r="K155" s="73" t="s">
        <v>42</v>
      </c>
      <c r="L155" s="73" t="s">
        <v>38</v>
      </c>
      <c r="M155" s="273"/>
      <c r="N155" s="278"/>
      <c r="O155" s="279"/>
      <c r="P155" s="279"/>
      <c r="Q155" s="279"/>
      <c r="R155" s="279"/>
      <c r="S155" s="280"/>
    </row>
    <row r="156" spans="1:19" x14ac:dyDescent="0.2">
      <c r="A156" s="74"/>
      <c r="B156" s="267" t="s">
        <v>130</v>
      </c>
      <c r="C156" s="268"/>
      <c r="D156" s="75">
        <v>51.04</v>
      </c>
      <c r="E156" s="76"/>
      <c r="F156" s="75"/>
      <c r="G156" s="75"/>
      <c r="H156" s="75"/>
      <c r="I156" s="75">
        <f>D156</f>
        <v>51.04</v>
      </c>
      <c r="J156" s="75"/>
      <c r="K156" s="75"/>
      <c r="L156" s="75"/>
      <c r="M156" s="77">
        <f t="shared" ref="M156:M161" si="32">J156*K156*L156</f>
        <v>0</v>
      </c>
      <c r="N156" s="278"/>
      <c r="O156" s="279"/>
      <c r="P156" s="279"/>
      <c r="Q156" s="279"/>
      <c r="R156" s="279"/>
      <c r="S156" s="280"/>
    </row>
    <row r="157" spans="1:19" x14ac:dyDescent="0.2">
      <c r="A157" s="74"/>
      <c r="B157" s="267" t="s">
        <v>131</v>
      </c>
      <c r="C157" s="268"/>
      <c r="D157" s="75">
        <v>40.6</v>
      </c>
      <c r="E157" s="76"/>
      <c r="F157" s="75"/>
      <c r="G157" s="75"/>
      <c r="H157" s="75"/>
      <c r="I157" s="75">
        <f t="shared" ref="I157:I161" si="33">D157</f>
        <v>40.6</v>
      </c>
      <c r="J157" s="75"/>
      <c r="K157" s="75"/>
      <c r="L157" s="75"/>
      <c r="M157" s="77">
        <f t="shared" si="32"/>
        <v>0</v>
      </c>
      <c r="N157" s="278"/>
      <c r="O157" s="279"/>
      <c r="P157" s="279"/>
      <c r="Q157" s="279"/>
      <c r="R157" s="279"/>
      <c r="S157" s="280"/>
    </row>
    <row r="158" spans="1:19" x14ac:dyDescent="0.2">
      <c r="A158" s="74"/>
      <c r="B158" s="267" t="s">
        <v>132</v>
      </c>
      <c r="C158" s="268"/>
      <c r="D158" s="75">
        <v>19.86</v>
      </c>
      <c r="E158" s="76"/>
      <c r="F158" s="75"/>
      <c r="G158" s="75"/>
      <c r="H158" s="75"/>
      <c r="I158" s="75">
        <f t="shared" si="33"/>
        <v>19.86</v>
      </c>
      <c r="J158" s="75"/>
      <c r="K158" s="75"/>
      <c r="L158" s="75"/>
      <c r="M158" s="77">
        <f t="shared" si="32"/>
        <v>0</v>
      </c>
      <c r="N158" s="278"/>
      <c r="O158" s="279"/>
      <c r="P158" s="279"/>
      <c r="Q158" s="279"/>
      <c r="R158" s="279"/>
      <c r="S158" s="280"/>
    </row>
    <row r="159" spans="1:19" x14ac:dyDescent="0.2">
      <c r="A159" s="74"/>
      <c r="B159" s="267" t="s">
        <v>133</v>
      </c>
      <c r="C159" s="268"/>
      <c r="D159" s="75">
        <v>243.72</v>
      </c>
      <c r="E159" s="76"/>
      <c r="F159" s="75"/>
      <c r="G159" s="75"/>
      <c r="H159" s="75"/>
      <c r="I159" s="75">
        <f t="shared" si="33"/>
        <v>243.72</v>
      </c>
      <c r="J159" s="75"/>
      <c r="K159" s="75"/>
      <c r="L159" s="75"/>
      <c r="M159" s="77">
        <f t="shared" si="32"/>
        <v>0</v>
      </c>
      <c r="N159" s="278"/>
      <c r="O159" s="279"/>
      <c r="P159" s="279"/>
      <c r="Q159" s="279"/>
      <c r="R159" s="279"/>
      <c r="S159" s="280"/>
    </row>
    <row r="160" spans="1:19" x14ac:dyDescent="0.2">
      <c r="A160" s="74"/>
      <c r="B160" s="267" t="s">
        <v>134</v>
      </c>
      <c r="C160" s="268"/>
      <c r="D160" s="75">
        <v>303.67</v>
      </c>
      <c r="E160" s="76"/>
      <c r="F160" s="75"/>
      <c r="G160" s="75"/>
      <c r="H160" s="75"/>
      <c r="I160" s="75">
        <f t="shared" si="33"/>
        <v>303.67</v>
      </c>
      <c r="J160" s="75"/>
      <c r="K160" s="75"/>
      <c r="L160" s="75"/>
      <c r="M160" s="77">
        <f t="shared" si="32"/>
        <v>0</v>
      </c>
      <c r="N160" s="278"/>
      <c r="O160" s="279"/>
      <c r="P160" s="279"/>
      <c r="Q160" s="279"/>
      <c r="R160" s="279"/>
      <c r="S160" s="280"/>
    </row>
    <row r="161" spans="1:19" x14ac:dyDescent="0.2">
      <c r="A161" s="74"/>
      <c r="B161" s="267" t="s">
        <v>135</v>
      </c>
      <c r="C161" s="268"/>
      <c r="D161" s="75">
        <v>48.99</v>
      </c>
      <c r="E161" s="76"/>
      <c r="F161" s="75"/>
      <c r="G161" s="75"/>
      <c r="H161" s="75"/>
      <c r="I161" s="75">
        <f t="shared" si="33"/>
        <v>48.99</v>
      </c>
      <c r="J161" s="75"/>
      <c r="K161" s="75"/>
      <c r="L161" s="75"/>
      <c r="M161" s="77">
        <f t="shared" si="32"/>
        <v>0</v>
      </c>
      <c r="N161" s="278"/>
      <c r="O161" s="279"/>
      <c r="P161" s="279"/>
      <c r="Q161" s="279"/>
      <c r="R161" s="279"/>
      <c r="S161" s="280"/>
    </row>
    <row r="162" spans="1:19" x14ac:dyDescent="0.2">
      <c r="A162" s="78"/>
      <c r="B162" s="117"/>
      <c r="C162" s="117"/>
      <c r="D162" s="75"/>
      <c r="E162" s="76"/>
      <c r="F162" s="75"/>
      <c r="G162" s="75"/>
      <c r="H162" s="75"/>
      <c r="I162" s="111">
        <f>SUM(I156:I161)</f>
        <v>707.88000000000011</v>
      </c>
      <c r="J162" s="75"/>
      <c r="K162" s="75"/>
      <c r="L162" s="75"/>
      <c r="M162" s="112">
        <f>SUM(M156:M161)</f>
        <v>0</v>
      </c>
      <c r="N162" s="281"/>
      <c r="O162" s="282"/>
      <c r="P162" s="282"/>
      <c r="Q162" s="282"/>
      <c r="R162" s="282"/>
      <c r="S162" s="283"/>
    </row>
    <row r="163" spans="1:19" x14ac:dyDescent="0.2">
      <c r="A163" s="108" t="str">
        <f>'PLANILHA '!A41</f>
        <v>4.6</v>
      </c>
      <c r="B163" s="269" t="str">
        <f>'PLANILHA '!C41</f>
        <v>Pintura de superfície metálica com uma demão de primer Epoxi e duas demãos de tinta à base de Epoxi</v>
      </c>
      <c r="C163" s="269"/>
      <c r="D163" s="269"/>
      <c r="E163" s="269"/>
      <c r="F163" s="269"/>
      <c r="G163" s="269"/>
      <c r="H163" s="269"/>
      <c r="I163" s="269"/>
      <c r="J163" s="269"/>
      <c r="K163" s="269"/>
      <c r="L163" s="269"/>
      <c r="M163" s="269"/>
      <c r="N163" s="269"/>
      <c r="O163" s="269"/>
      <c r="P163" s="270" t="s">
        <v>24</v>
      </c>
      <c r="Q163" s="270"/>
      <c r="R163" s="109">
        <f>I172-M172</f>
        <v>707.88000000000011</v>
      </c>
      <c r="S163" s="110"/>
    </row>
    <row r="164" spans="1:19" x14ac:dyDescent="0.2">
      <c r="A164" s="284"/>
      <c r="B164" s="285"/>
      <c r="C164" s="286"/>
      <c r="D164" s="116" t="s">
        <v>15</v>
      </c>
      <c r="E164" s="116" t="s">
        <v>16</v>
      </c>
      <c r="F164" s="116" t="s">
        <v>17</v>
      </c>
      <c r="G164" s="116" t="s">
        <v>18</v>
      </c>
      <c r="H164" s="116" t="s">
        <v>38</v>
      </c>
      <c r="I164" s="273" t="s">
        <v>19</v>
      </c>
      <c r="J164" s="274" t="s">
        <v>21</v>
      </c>
      <c r="K164" s="274"/>
      <c r="L164" s="274"/>
      <c r="M164" s="273" t="s">
        <v>19</v>
      </c>
      <c r="N164" s="275" t="s">
        <v>20</v>
      </c>
      <c r="O164" s="276"/>
      <c r="P164" s="276"/>
      <c r="Q164" s="276"/>
      <c r="R164" s="276"/>
      <c r="S164" s="277"/>
    </row>
    <row r="165" spans="1:19" x14ac:dyDescent="0.2">
      <c r="A165" s="287"/>
      <c r="B165" s="288"/>
      <c r="C165" s="289"/>
      <c r="D165" s="73" t="s">
        <v>120</v>
      </c>
      <c r="E165" s="73" t="s">
        <v>95</v>
      </c>
      <c r="F165" s="73" t="s">
        <v>94</v>
      </c>
      <c r="G165" s="73" t="s">
        <v>22</v>
      </c>
      <c r="H165" s="73"/>
      <c r="I165" s="273"/>
      <c r="J165" s="73" t="s">
        <v>41</v>
      </c>
      <c r="K165" s="73" t="s">
        <v>42</v>
      </c>
      <c r="L165" s="73" t="s">
        <v>38</v>
      </c>
      <c r="M165" s="273"/>
      <c r="N165" s="278"/>
      <c r="O165" s="279"/>
      <c r="P165" s="279"/>
      <c r="Q165" s="279"/>
      <c r="R165" s="279"/>
      <c r="S165" s="280"/>
    </row>
    <row r="166" spans="1:19" x14ac:dyDescent="0.2">
      <c r="A166" s="74"/>
      <c r="B166" s="267" t="s">
        <v>130</v>
      </c>
      <c r="C166" s="268"/>
      <c r="D166" s="75">
        <v>51.04</v>
      </c>
      <c r="E166" s="76"/>
      <c r="F166" s="75"/>
      <c r="G166" s="75"/>
      <c r="H166" s="75"/>
      <c r="I166" s="75">
        <f>D166</f>
        <v>51.04</v>
      </c>
      <c r="J166" s="75"/>
      <c r="K166" s="75"/>
      <c r="L166" s="75"/>
      <c r="M166" s="77">
        <f t="shared" ref="M166:M171" si="34">J166*K166*L166</f>
        <v>0</v>
      </c>
      <c r="N166" s="278"/>
      <c r="O166" s="279"/>
      <c r="P166" s="279"/>
      <c r="Q166" s="279"/>
      <c r="R166" s="279"/>
      <c r="S166" s="280"/>
    </row>
    <row r="167" spans="1:19" x14ac:dyDescent="0.2">
      <c r="A167" s="74"/>
      <c r="B167" s="267" t="s">
        <v>131</v>
      </c>
      <c r="C167" s="268"/>
      <c r="D167" s="75">
        <v>40.6</v>
      </c>
      <c r="E167" s="76"/>
      <c r="F167" s="75"/>
      <c r="G167" s="75"/>
      <c r="H167" s="75"/>
      <c r="I167" s="75">
        <f t="shared" ref="I167:I171" si="35">D167</f>
        <v>40.6</v>
      </c>
      <c r="J167" s="75"/>
      <c r="K167" s="75"/>
      <c r="L167" s="75"/>
      <c r="M167" s="77">
        <f t="shared" si="34"/>
        <v>0</v>
      </c>
      <c r="N167" s="278"/>
      <c r="O167" s="279"/>
      <c r="P167" s="279"/>
      <c r="Q167" s="279"/>
      <c r="R167" s="279"/>
      <c r="S167" s="280"/>
    </row>
    <row r="168" spans="1:19" x14ac:dyDescent="0.2">
      <c r="A168" s="74"/>
      <c r="B168" s="267" t="s">
        <v>132</v>
      </c>
      <c r="C168" s="268"/>
      <c r="D168" s="75">
        <v>19.86</v>
      </c>
      <c r="E168" s="76"/>
      <c r="F168" s="75"/>
      <c r="G168" s="75"/>
      <c r="H168" s="75"/>
      <c r="I168" s="75">
        <f t="shared" si="35"/>
        <v>19.86</v>
      </c>
      <c r="J168" s="75"/>
      <c r="K168" s="75"/>
      <c r="L168" s="75"/>
      <c r="M168" s="77">
        <f t="shared" si="34"/>
        <v>0</v>
      </c>
      <c r="N168" s="278"/>
      <c r="O168" s="279"/>
      <c r="P168" s="279"/>
      <c r="Q168" s="279"/>
      <c r="R168" s="279"/>
      <c r="S168" s="280"/>
    </row>
    <row r="169" spans="1:19" x14ac:dyDescent="0.2">
      <c r="A169" s="74"/>
      <c r="B169" s="267" t="s">
        <v>133</v>
      </c>
      <c r="C169" s="268"/>
      <c r="D169" s="75">
        <v>243.72</v>
      </c>
      <c r="E169" s="76"/>
      <c r="F169" s="75"/>
      <c r="G169" s="75"/>
      <c r="H169" s="75"/>
      <c r="I169" s="75">
        <f t="shared" si="35"/>
        <v>243.72</v>
      </c>
      <c r="J169" s="75"/>
      <c r="K169" s="75"/>
      <c r="L169" s="75"/>
      <c r="M169" s="77">
        <f t="shared" si="34"/>
        <v>0</v>
      </c>
      <c r="N169" s="278"/>
      <c r="O169" s="279"/>
      <c r="P169" s="279"/>
      <c r="Q169" s="279"/>
      <c r="R169" s="279"/>
      <c r="S169" s="280"/>
    </row>
    <row r="170" spans="1:19" x14ac:dyDescent="0.2">
      <c r="A170" s="74"/>
      <c r="B170" s="267" t="s">
        <v>134</v>
      </c>
      <c r="C170" s="268"/>
      <c r="D170" s="75">
        <v>303.67</v>
      </c>
      <c r="E170" s="76"/>
      <c r="F170" s="75"/>
      <c r="G170" s="75"/>
      <c r="H170" s="75"/>
      <c r="I170" s="75">
        <f t="shared" si="35"/>
        <v>303.67</v>
      </c>
      <c r="J170" s="75"/>
      <c r="K170" s="75"/>
      <c r="L170" s="75"/>
      <c r="M170" s="77">
        <f t="shared" si="34"/>
        <v>0</v>
      </c>
      <c r="N170" s="278"/>
      <c r="O170" s="279"/>
      <c r="P170" s="279"/>
      <c r="Q170" s="279"/>
      <c r="R170" s="279"/>
      <c r="S170" s="280"/>
    </row>
    <row r="171" spans="1:19" x14ac:dyDescent="0.2">
      <c r="A171" s="74"/>
      <c r="B171" s="267" t="s">
        <v>135</v>
      </c>
      <c r="C171" s="268"/>
      <c r="D171" s="75">
        <v>48.99</v>
      </c>
      <c r="E171" s="76"/>
      <c r="F171" s="75"/>
      <c r="G171" s="75"/>
      <c r="H171" s="75"/>
      <c r="I171" s="75">
        <f t="shared" si="35"/>
        <v>48.99</v>
      </c>
      <c r="J171" s="75"/>
      <c r="K171" s="75"/>
      <c r="L171" s="75"/>
      <c r="M171" s="77">
        <f t="shared" si="34"/>
        <v>0</v>
      </c>
      <c r="N171" s="278"/>
      <c r="O171" s="279"/>
      <c r="P171" s="279"/>
      <c r="Q171" s="279"/>
      <c r="R171" s="279"/>
      <c r="S171" s="280"/>
    </row>
    <row r="172" spans="1:19" x14ac:dyDescent="0.2">
      <c r="A172" s="78"/>
      <c r="B172" s="117"/>
      <c r="C172" s="117"/>
      <c r="D172" s="75"/>
      <c r="E172" s="76"/>
      <c r="F172" s="75"/>
      <c r="G172" s="75"/>
      <c r="H172" s="75"/>
      <c r="I172" s="111">
        <f>SUM(I166:I171)</f>
        <v>707.88000000000011</v>
      </c>
      <c r="J172" s="75"/>
      <c r="K172" s="75"/>
      <c r="L172" s="75"/>
      <c r="M172" s="112">
        <f>SUM(M166:M171)</f>
        <v>0</v>
      </c>
      <c r="N172" s="281"/>
      <c r="O172" s="282"/>
      <c r="P172" s="282"/>
      <c r="Q172" s="282"/>
      <c r="R172" s="282"/>
      <c r="S172" s="283"/>
    </row>
    <row r="173" spans="1:19" x14ac:dyDescent="0.2">
      <c r="A173" s="292" t="s">
        <v>115</v>
      </c>
      <c r="B173" s="293"/>
      <c r="C173" s="293"/>
      <c r="D173" s="293"/>
      <c r="E173" s="293"/>
      <c r="F173" s="293"/>
      <c r="G173" s="293"/>
      <c r="H173" s="293"/>
      <c r="I173" s="293"/>
      <c r="J173" s="293"/>
      <c r="K173" s="293"/>
      <c r="L173" s="293"/>
      <c r="M173" s="293"/>
      <c r="N173" s="293"/>
      <c r="O173" s="293"/>
      <c r="P173" s="293"/>
      <c r="Q173" s="293"/>
      <c r="R173" s="293"/>
      <c r="S173" s="294"/>
    </row>
    <row r="174" spans="1:19" x14ac:dyDescent="0.2">
      <c r="A174" s="108" t="str">
        <f>'PLANILHA '!A45</f>
        <v>5.1</v>
      </c>
      <c r="B174" s="269" t="str">
        <f>'PLANILHA '!C45</f>
        <v>Rufo de chapa metálica nº 26 com largura de 30 cm</v>
      </c>
      <c r="C174" s="269"/>
      <c r="D174" s="269"/>
      <c r="E174" s="269"/>
      <c r="F174" s="269"/>
      <c r="G174" s="269"/>
      <c r="H174" s="269"/>
      <c r="I174" s="269"/>
      <c r="J174" s="269"/>
      <c r="K174" s="269"/>
      <c r="L174" s="269"/>
      <c r="M174" s="269"/>
      <c r="N174" s="269"/>
      <c r="O174" s="269"/>
      <c r="P174" s="270" t="s">
        <v>24</v>
      </c>
      <c r="Q174" s="270"/>
      <c r="R174" s="109">
        <f>I180-M180</f>
        <v>30</v>
      </c>
      <c r="S174" s="110"/>
    </row>
    <row r="175" spans="1:19" x14ac:dyDescent="0.2">
      <c r="A175" s="284"/>
      <c r="B175" s="285"/>
      <c r="C175" s="286"/>
      <c r="D175" s="101" t="s">
        <v>15</v>
      </c>
      <c r="E175" s="101" t="s">
        <v>16</v>
      </c>
      <c r="F175" s="101" t="s">
        <v>17</v>
      </c>
      <c r="G175" s="101" t="s">
        <v>18</v>
      </c>
      <c r="H175" s="101" t="s">
        <v>38</v>
      </c>
      <c r="I175" s="273" t="s">
        <v>19</v>
      </c>
      <c r="J175" s="274" t="s">
        <v>21</v>
      </c>
      <c r="K175" s="274"/>
      <c r="L175" s="274"/>
      <c r="M175" s="273" t="s">
        <v>19</v>
      </c>
      <c r="N175" s="275" t="s">
        <v>20</v>
      </c>
      <c r="O175" s="276"/>
      <c r="P175" s="276"/>
      <c r="Q175" s="276"/>
      <c r="R175" s="276"/>
      <c r="S175" s="277"/>
    </row>
    <row r="176" spans="1:19" x14ac:dyDescent="0.2">
      <c r="A176" s="287"/>
      <c r="B176" s="288"/>
      <c r="C176" s="289"/>
      <c r="D176" s="73" t="s">
        <v>41</v>
      </c>
      <c r="E176" s="73" t="s">
        <v>95</v>
      </c>
      <c r="F176" s="73" t="s">
        <v>94</v>
      </c>
      <c r="G176" s="73" t="s">
        <v>22</v>
      </c>
      <c r="H176" s="73"/>
      <c r="I176" s="273"/>
      <c r="J176" s="73" t="s">
        <v>41</v>
      </c>
      <c r="K176" s="73" t="s">
        <v>42</v>
      </c>
      <c r="L176" s="73" t="s">
        <v>38</v>
      </c>
      <c r="M176" s="273"/>
      <c r="N176" s="278"/>
      <c r="O176" s="279"/>
      <c r="P176" s="279"/>
      <c r="Q176" s="279"/>
      <c r="R176" s="279"/>
      <c r="S176" s="280"/>
    </row>
    <row r="177" spans="1:19" x14ac:dyDescent="0.2">
      <c r="A177" s="74"/>
      <c r="B177" s="267" t="s">
        <v>130</v>
      </c>
      <c r="C177" s="268"/>
      <c r="D177" s="75">
        <v>8.8000000000000007</v>
      </c>
      <c r="E177" s="76"/>
      <c r="F177" s="75"/>
      <c r="G177" s="75"/>
      <c r="H177" s="75"/>
      <c r="I177" s="75">
        <f>D177</f>
        <v>8.8000000000000007</v>
      </c>
      <c r="J177" s="75"/>
      <c r="K177" s="75"/>
      <c r="L177" s="75"/>
      <c r="M177" s="77">
        <f>J177*K177*L177</f>
        <v>0</v>
      </c>
      <c r="N177" s="278"/>
      <c r="O177" s="279"/>
      <c r="P177" s="279"/>
      <c r="Q177" s="279"/>
      <c r="R177" s="279"/>
      <c r="S177" s="280"/>
    </row>
    <row r="178" spans="1:19" x14ac:dyDescent="0.2">
      <c r="A178" s="74"/>
      <c r="B178" s="267" t="s">
        <v>134</v>
      </c>
      <c r="C178" s="268"/>
      <c r="D178" s="75">
        <v>7.8</v>
      </c>
      <c r="E178" s="76"/>
      <c r="F178" s="75"/>
      <c r="G178" s="75"/>
      <c r="H178" s="75"/>
      <c r="I178" s="75">
        <f t="shared" ref="I178:I179" si="36">D178</f>
        <v>7.8</v>
      </c>
      <c r="J178" s="75"/>
      <c r="K178" s="75"/>
      <c r="L178" s="75"/>
      <c r="M178" s="77">
        <f>J178*K178*L178</f>
        <v>0</v>
      </c>
      <c r="N178" s="278"/>
      <c r="O178" s="279"/>
      <c r="P178" s="279"/>
      <c r="Q178" s="279"/>
      <c r="R178" s="279"/>
      <c r="S178" s="280"/>
    </row>
    <row r="179" spans="1:19" x14ac:dyDescent="0.2">
      <c r="A179" s="74"/>
      <c r="B179" s="267"/>
      <c r="C179" s="268"/>
      <c r="D179" s="75">
        <v>13.4</v>
      </c>
      <c r="E179" s="76"/>
      <c r="F179" s="75"/>
      <c r="G179" s="75"/>
      <c r="H179" s="75"/>
      <c r="I179" s="75">
        <f t="shared" si="36"/>
        <v>13.4</v>
      </c>
      <c r="J179" s="75"/>
      <c r="K179" s="75"/>
      <c r="L179" s="75"/>
      <c r="M179" s="77">
        <f>J179*K179*L179</f>
        <v>0</v>
      </c>
      <c r="N179" s="278"/>
      <c r="O179" s="279"/>
      <c r="P179" s="279"/>
      <c r="Q179" s="279"/>
      <c r="R179" s="279"/>
      <c r="S179" s="280"/>
    </row>
    <row r="180" spans="1:19" x14ac:dyDescent="0.2">
      <c r="A180" s="78"/>
      <c r="B180" s="100"/>
      <c r="C180" s="100"/>
      <c r="D180" s="75"/>
      <c r="E180" s="76"/>
      <c r="F180" s="75"/>
      <c r="G180" s="75"/>
      <c r="H180" s="75"/>
      <c r="I180" s="111">
        <f>SUM(I177:I179)</f>
        <v>30</v>
      </c>
      <c r="J180" s="75"/>
      <c r="K180" s="75"/>
      <c r="L180" s="75"/>
      <c r="M180" s="112">
        <f>SUM(M177:M179)</f>
        <v>0</v>
      </c>
      <c r="N180" s="281"/>
      <c r="O180" s="282"/>
      <c r="P180" s="282"/>
      <c r="Q180" s="282"/>
      <c r="R180" s="282"/>
      <c r="S180" s="283"/>
    </row>
    <row r="181" spans="1:19" x14ac:dyDescent="0.2">
      <c r="A181" s="108" t="str">
        <f>'PLANILHA '!A46</f>
        <v>5.2</v>
      </c>
      <c r="B181" s="269" t="str">
        <f>'PLANILHA '!C46</f>
        <v>Calha em chapa galvanizada com largura de 40 cm</v>
      </c>
      <c r="C181" s="269"/>
      <c r="D181" s="269"/>
      <c r="E181" s="269"/>
      <c r="F181" s="269"/>
      <c r="G181" s="269"/>
      <c r="H181" s="269"/>
      <c r="I181" s="269"/>
      <c r="J181" s="269"/>
      <c r="K181" s="269"/>
      <c r="L181" s="269"/>
      <c r="M181" s="269"/>
      <c r="N181" s="269"/>
      <c r="O181" s="269"/>
      <c r="P181" s="270" t="s">
        <v>24</v>
      </c>
      <c r="Q181" s="270"/>
      <c r="R181" s="109">
        <f>I188-M188</f>
        <v>35.700000000000003</v>
      </c>
      <c r="S181" s="110"/>
    </row>
    <row r="182" spans="1:19" x14ac:dyDescent="0.2">
      <c r="A182" s="284"/>
      <c r="B182" s="285"/>
      <c r="C182" s="286"/>
      <c r="D182" s="101" t="s">
        <v>15</v>
      </c>
      <c r="E182" s="101" t="s">
        <v>16</v>
      </c>
      <c r="F182" s="101" t="s">
        <v>17</v>
      </c>
      <c r="G182" s="101" t="s">
        <v>18</v>
      </c>
      <c r="H182" s="101" t="s">
        <v>38</v>
      </c>
      <c r="I182" s="273" t="s">
        <v>19</v>
      </c>
      <c r="J182" s="274" t="s">
        <v>21</v>
      </c>
      <c r="K182" s="274"/>
      <c r="L182" s="274"/>
      <c r="M182" s="273" t="s">
        <v>19</v>
      </c>
      <c r="N182" s="275" t="s">
        <v>20</v>
      </c>
      <c r="O182" s="276"/>
      <c r="P182" s="276"/>
      <c r="Q182" s="276"/>
      <c r="R182" s="276"/>
      <c r="S182" s="277"/>
    </row>
    <row r="183" spans="1:19" x14ac:dyDescent="0.2">
      <c r="A183" s="287"/>
      <c r="B183" s="288"/>
      <c r="C183" s="289"/>
      <c r="D183" s="73" t="s">
        <v>41</v>
      </c>
      <c r="E183" s="73" t="s">
        <v>95</v>
      </c>
      <c r="F183" s="73" t="s">
        <v>94</v>
      </c>
      <c r="G183" s="73" t="s">
        <v>22</v>
      </c>
      <c r="H183" s="73"/>
      <c r="I183" s="273"/>
      <c r="J183" s="73" t="s">
        <v>41</v>
      </c>
      <c r="K183" s="73" t="s">
        <v>42</v>
      </c>
      <c r="L183" s="73" t="s">
        <v>38</v>
      </c>
      <c r="M183" s="273"/>
      <c r="N183" s="278"/>
      <c r="O183" s="279"/>
      <c r="P183" s="279"/>
      <c r="Q183" s="279"/>
      <c r="R183" s="279"/>
      <c r="S183" s="280"/>
    </row>
    <row r="184" spans="1:19" x14ac:dyDescent="0.2">
      <c r="A184" s="74"/>
      <c r="B184" s="267" t="s">
        <v>130</v>
      </c>
      <c r="C184" s="268"/>
      <c r="D184" s="75">
        <v>5.8</v>
      </c>
      <c r="E184" s="76"/>
      <c r="F184" s="75"/>
      <c r="G184" s="75"/>
      <c r="H184" s="75">
        <v>2</v>
      </c>
      <c r="I184" s="75">
        <f>D184*H184</f>
        <v>11.6</v>
      </c>
      <c r="J184" s="75"/>
      <c r="K184" s="75"/>
      <c r="L184" s="75"/>
      <c r="M184" s="77">
        <f>J184*K184*L184</f>
        <v>0</v>
      </c>
      <c r="N184" s="278"/>
      <c r="O184" s="279"/>
      <c r="P184" s="279"/>
      <c r="Q184" s="279"/>
      <c r="R184" s="279"/>
      <c r="S184" s="280"/>
    </row>
    <row r="185" spans="1:19" x14ac:dyDescent="0.2">
      <c r="A185" s="74"/>
      <c r="B185" s="105"/>
      <c r="C185" s="106"/>
      <c r="D185" s="75">
        <v>2.9</v>
      </c>
      <c r="E185" s="76"/>
      <c r="F185" s="75"/>
      <c r="G185" s="75"/>
      <c r="H185" s="75"/>
      <c r="I185" s="75">
        <f t="shared" ref="I185:I187" si="37">D185</f>
        <v>2.9</v>
      </c>
      <c r="J185" s="75"/>
      <c r="K185" s="75"/>
      <c r="L185" s="75"/>
      <c r="M185" s="77"/>
      <c r="N185" s="278"/>
      <c r="O185" s="279"/>
      <c r="P185" s="279"/>
      <c r="Q185" s="279"/>
      <c r="R185" s="279"/>
      <c r="S185" s="280"/>
    </row>
    <row r="186" spans="1:19" x14ac:dyDescent="0.2">
      <c r="A186" s="74"/>
      <c r="B186" s="267" t="s">
        <v>134</v>
      </c>
      <c r="C186" s="268"/>
      <c r="D186" s="75">
        <v>7.8</v>
      </c>
      <c r="E186" s="76"/>
      <c r="F186" s="75"/>
      <c r="G186" s="75"/>
      <c r="H186" s="75"/>
      <c r="I186" s="75">
        <f t="shared" si="37"/>
        <v>7.8</v>
      </c>
      <c r="J186" s="75"/>
      <c r="K186" s="75"/>
      <c r="L186" s="75"/>
      <c r="M186" s="77">
        <f>J186*K186*L186</f>
        <v>0</v>
      </c>
      <c r="N186" s="278"/>
      <c r="O186" s="279"/>
      <c r="P186" s="279"/>
      <c r="Q186" s="279"/>
      <c r="R186" s="279"/>
      <c r="S186" s="280"/>
    </row>
    <row r="187" spans="1:19" x14ac:dyDescent="0.2">
      <c r="A187" s="74"/>
      <c r="B187" s="267"/>
      <c r="C187" s="268"/>
      <c r="D187" s="75">
        <v>13.4</v>
      </c>
      <c r="E187" s="76"/>
      <c r="F187" s="75"/>
      <c r="G187" s="75"/>
      <c r="H187" s="75"/>
      <c r="I187" s="75">
        <f t="shared" si="37"/>
        <v>13.4</v>
      </c>
      <c r="J187" s="75"/>
      <c r="K187" s="75"/>
      <c r="L187" s="75"/>
      <c r="M187" s="77">
        <f>J187*K187*L187</f>
        <v>0</v>
      </c>
      <c r="N187" s="278"/>
      <c r="O187" s="279"/>
      <c r="P187" s="279"/>
      <c r="Q187" s="279"/>
      <c r="R187" s="279"/>
      <c r="S187" s="280"/>
    </row>
    <row r="188" spans="1:19" x14ac:dyDescent="0.2">
      <c r="A188" s="78"/>
      <c r="B188" s="100"/>
      <c r="C188" s="100"/>
      <c r="D188" s="75"/>
      <c r="E188" s="76"/>
      <c r="F188" s="75"/>
      <c r="G188" s="75"/>
      <c r="H188" s="75"/>
      <c r="I188" s="111">
        <f>SUM(I184:I187)</f>
        <v>35.700000000000003</v>
      </c>
      <c r="J188" s="75"/>
      <c r="K188" s="75"/>
      <c r="L188" s="75"/>
      <c r="M188" s="112">
        <f>SUM(M184:M187)</f>
        <v>0</v>
      </c>
      <c r="N188" s="281"/>
      <c r="O188" s="282"/>
      <c r="P188" s="282"/>
      <c r="Q188" s="282"/>
      <c r="R188" s="282"/>
      <c r="S188" s="283"/>
    </row>
    <row r="189" spans="1:19" x14ac:dyDescent="0.2">
      <c r="A189" s="292" t="s">
        <v>91</v>
      </c>
      <c r="B189" s="293"/>
      <c r="C189" s="293"/>
      <c r="D189" s="293"/>
      <c r="E189" s="293"/>
      <c r="F189" s="293"/>
      <c r="G189" s="293"/>
      <c r="H189" s="293"/>
      <c r="I189" s="293"/>
      <c r="J189" s="293"/>
      <c r="K189" s="293"/>
      <c r="L189" s="293"/>
      <c r="M189" s="293"/>
      <c r="N189" s="293"/>
      <c r="O189" s="293"/>
      <c r="P189" s="293"/>
      <c r="Q189" s="293"/>
      <c r="R189" s="293"/>
      <c r="S189" s="294"/>
    </row>
    <row r="190" spans="1:19" x14ac:dyDescent="0.2">
      <c r="A190" s="108" t="str">
        <f>'PLANILHA '!A50</f>
        <v>6.1</v>
      </c>
      <c r="B190" s="269" t="str">
        <f>'PLANILHA '!C50</f>
        <v>Forro PVC branco L = 20 cm, frisado, colocado</v>
      </c>
      <c r="C190" s="269"/>
      <c r="D190" s="269"/>
      <c r="E190" s="269"/>
      <c r="F190" s="269"/>
      <c r="G190" s="269"/>
      <c r="H190" s="269"/>
      <c r="I190" s="269"/>
      <c r="J190" s="269"/>
      <c r="K190" s="269"/>
      <c r="L190" s="269"/>
      <c r="M190" s="269"/>
      <c r="N190" s="269"/>
      <c r="O190" s="269"/>
      <c r="P190" s="270" t="s">
        <v>24</v>
      </c>
      <c r="Q190" s="270"/>
      <c r="R190" s="109">
        <f>I205-M205</f>
        <v>422.41</v>
      </c>
      <c r="S190" s="110"/>
    </row>
    <row r="191" spans="1:19" x14ac:dyDescent="0.2">
      <c r="A191" s="271"/>
      <c r="B191" s="272"/>
      <c r="C191" s="272"/>
      <c r="D191" s="101" t="s">
        <v>15</v>
      </c>
      <c r="E191" s="101" t="s">
        <v>16</v>
      </c>
      <c r="F191" s="101" t="s">
        <v>17</v>
      </c>
      <c r="G191" s="101" t="s">
        <v>18</v>
      </c>
      <c r="H191" s="101" t="s">
        <v>38</v>
      </c>
      <c r="I191" s="273" t="s">
        <v>19</v>
      </c>
      <c r="J191" s="274" t="s">
        <v>21</v>
      </c>
      <c r="K191" s="274"/>
      <c r="L191" s="274"/>
      <c r="M191" s="273" t="s">
        <v>19</v>
      </c>
      <c r="N191" s="275" t="s">
        <v>20</v>
      </c>
      <c r="O191" s="276"/>
      <c r="P191" s="276"/>
      <c r="Q191" s="276"/>
      <c r="R191" s="276"/>
      <c r="S191" s="277"/>
    </row>
    <row r="192" spans="1:19" x14ac:dyDescent="0.2">
      <c r="A192" s="271"/>
      <c r="B192" s="272"/>
      <c r="C192" s="272"/>
      <c r="D192" s="73" t="s">
        <v>120</v>
      </c>
      <c r="E192" s="73" t="s">
        <v>95</v>
      </c>
      <c r="F192" s="73" t="s">
        <v>94</v>
      </c>
      <c r="G192" s="73" t="s">
        <v>22</v>
      </c>
      <c r="H192" s="73"/>
      <c r="I192" s="273"/>
      <c r="J192" s="73" t="s">
        <v>41</v>
      </c>
      <c r="K192" s="73" t="s">
        <v>42</v>
      </c>
      <c r="L192" s="73" t="s">
        <v>38</v>
      </c>
      <c r="M192" s="273"/>
      <c r="N192" s="278"/>
      <c r="O192" s="279"/>
      <c r="P192" s="279"/>
      <c r="Q192" s="279"/>
      <c r="R192" s="279"/>
      <c r="S192" s="280"/>
    </row>
    <row r="193" spans="1:19" x14ac:dyDescent="0.2">
      <c r="A193" s="102"/>
      <c r="B193" s="267" t="s">
        <v>119</v>
      </c>
      <c r="C193" s="268"/>
      <c r="D193" s="73">
        <v>51.66</v>
      </c>
      <c r="E193" s="73"/>
      <c r="F193" s="73"/>
      <c r="G193" s="73"/>
      <c r="H193" s="75">
        <f t="shared" ref="H193:H204" si="38">D193</f>
        <v>51.66</v>
      </c>
      <c r="I193" s="75">
        <f t="shared" ref="I193:I204" si="39">H193</f>
        <v>51.66</v>
      </c>
      <c r="J193" s="73"/>
      <c r="K193" s="73"/>
      <c r="L193" s="73"/>
      <c r="M193" s="77">
        <f t="shared" ref="M193:M204" si="40">J193*K193*L193</f>
        <v>0</v>
      </c>
      <c r="N193" s="278"/>
      <c r="O193" s="279"/>
      <c r="P193" s="279"/>
      <c r="Q193" s="279"/>
      <c r="R193" s="279"/>
      <c r="S193" s="280"/>
    </row>
    <row r="194" spans="1:19" x14ac:dyDescent="0.2">
      <c r="A194" s="74"/>
      <c r="B194" s="267" t="s">
        <v>121</v>
      </c>
      <c r="C194" s="268"/>
      <c r="D194" s="75">
        <v>47.7</v>
      </c>
      <c r="E194" s="76"/>
      <c r="F194" s="75"/>
      <c r="G194" s="75"/>
      <c r="H194" s="75">
        <f t="shared" si="38"/>
        <v>47.7</v>
      </c>
      <c r="I194" s="75">
        <f t="shared" si="39"/>
        <v>47.7</v>
      </c>
      <c r="J194" s="75"/>
      <c r="K194" s="75"/>
      <c r="L194" s="75"/>
      <c r="M194" s="77">
        <f t="shared" si="40"/>
        <v>0</v>
      </c>
      <c r="N194" s="278"/>
      <c r="O194" s="279"/>
      <c r="P194" s="279"/>
      <c r="Q194" s="279"/>
      <c r="R194" s="279"/>
      <c r="S194" s="280"/>
    </row>
    <row r="195" spans="1:19" x14ac:dyDescent="0.2">
      <c r="A195" s="74"/>
      <c r="B195" s="267" t="s">
        <v>122</v>
      </c>
      <c r="C195" s="268"/>
      <c r="D195" s="75">
        <v>33.71</v>
      </c>
      <c r="E195" s="76"/>
      <c r="F195" s="75"/>
      <c r="G195" s="75"/>
      <c r="H195" s="75">
        <f t="shared" si="38"/>
        <v>33.71</v>
      </c>
      <c r="I195" s="75">
        <f t="shared" si="39"/>
        <v>33.71</v>
      </c>
      <c r="J195" s="75"/>
      <c r="K195" s="75"/>
      <c r="L195" s="75"/>
      <c r="M195" s="77">
        <f t="shared" si="40"/>
        <v>0</v>
      </c>
      <c r="N195" s="278"/>
      <c r="O195" s="279"/>
      <c r="P195" s="279"/>
      <c r="Q195" s="279"/>
      <c r="R195" s="279"/>
      <c r="S195" s="280"/>
    </row>
    <row r="196" spans="1:19" x14ac:dyDescent="0.2">
      <c r="A196" s="74"/>
      <c r="B196" s="267" t="s">
        <v>123</v>
      </c>
      <c r="C196" s="268"/>
      <c r="D196" s="75">
        <v>47.3</v>
      </c>
      <c r="E196" s="76"/>
      <c r="F196" s="75"/>
      <c r="G196" s="75"/>
      <c r="H196" s="75">
        <f t="shared" si="38"/>
        <v>47.3</v>
      </c>
      <c r="I196" s="75">
        <f t="shared" si="39"/>
        <v>47.3</v>
      </c>
      <c r="J196" s="75"/>
      <c r="K196" s="75"/>
      <c r="L196" s="75"/>
      <c r="M196" s="77">
        <f t="shared" si="40"/>
        <v>0</v>
      </c>
      <c r="N196" s="278"/>
      <c r="O196" s="279"/>
      <c r="P196" s="279"/>
      <c r="Q196" s="279"/>
      <c r="R196" s="279"/>
      <c r="S196" s="280"/>
    </row>
    <row r="197" spans="1:19" x14ac:dyDescent="0.2">
      <c r="A197" s="74"/>
      <c r="B197" s="267" t="s">
        <v>124</v>
      </c>
      <c r="C197" s="268"/>
      <c r="D197" s="75">
        <v>52.8</v>
      </c>
      <c r="E197" s="76"/>
      <c r="F197" s="75"/>
      <c r="G197" s="75"/>
      <c r="H197" s="75">
        <f t="shared" si="38"/>
        <v>52.8</v>
      </c>
      <c r="I197" s="75">
        <f t="shared" si="39"/>
        <v>52.8</v>
      </c>
      <c r="J197" s="75"/>
      <c r="K197" s="75"/>
      <c r="L197" s="75"/>
      <c r="M197" s="77">
        <f t="shared" si="40"/>
        <v>0</v>
      </c>
      <c r="N197" s="278"/>
      <c r="O197" s="279"/>
      <c r="P197" s="279"/>
      <c r="Q197" s="279"/>
      <c r="R197" s="279"/>
      <c r="S197" s="280"/>
    </row>
    <row r="198" spans="1:19" x14ac:dyDescent="0.2">
      <c r="A198" s="74"/>
      <c r="B198" s="267" t="s">
        <v>125</v>
      </c>
      <c r="C198" s="268"/>
      <c r="D198" s="75">
        <v>16.239999999999998</v>
      </c>
      <c r="E198" s="76"/>
      <c r="F198" s="75"/>
      <c r="G198" s="75"/>
      <c r="H198" s="75">
        <f t="shared" si="38"/>
        <v>16.239999999999998</v>
      </c>
      <c r="I198" s="75">
        <f t="shared" si="39"/>
        <v>16.239999999999998</v>
      </c>
      <c r="J198" s="75"/>
      <c r="K198" s="75"/>
      <c r="L198" s="75"/>
      <c r="M198" s="77">
        <f t="shared" si="40"/>
        <v>0</v>
      </c>
      <c r="N198" s="278"/>
      <c r="O198" s="279"/>
      <c r="P198" s="279"/>
      <c r="Q198" s="279"/>
      <c r="R198" s="279"/>
      <c r="S198" s="280"/>
    </row>
    <row r="199" spans="1:19" x14ac:dyDescent="0.2">
      <c r="A199" s="74"/>
      <c r="B199" s="267" t="s">
        <v>233</v>
      </c>
      <c r="C199" s="268"/>
      <c r="D199" s="75">
        <v>34.51</v>
      </c>
      <c r="E199" s="76"/>
      <c r="F199" s="75"/>
      <c r="G199" s="75"/>
      <c r="H199" s="75">
        <f t="shared" ref="H199" si="41">D199</f>
        <v>34.51</v>
      </c>
      <c r="I199" s="75">
        <f t="shared" ref="I199" si="42">H199</f>
        <v>34.51</v>
      </c>
      <c r="J199" s="75"/>
      <c r="K199" s="75"/>
      <c r="L199" s="75"/>
      <c r="M199" s="77">
        <f t="shared" ref="M199" si="43">J199*K199*L199</f>
        <v>0</v>
      </c>
      <c r="N199" s="278"/>
      <c r="O199" s="279"/>
      <c r="P199" s="279"/>
      <c r="Q199" s="279"/>
      <c r="R199" s="279"/>
      <c r="S199" s="280"/>
    </row>
    <row r="200" spans="1:19" x14ac:dyDescent="0.2">
      <c r="A200" s="74"/>
      <c r="B200" s="267" t="s">
        <v>235</v>
      </c>
      <c r="C200" s="268"/>
      <c r="D200" s="75">
        <v>11.12</v>
      </c>
      <c r="E200" s="76"/>
      <c r="F200" s="75"/>
      <c r="G200" s="75"/>
      <c r="H200" s="75">
        <f t="shared" ref="H200" si="44">D200</f>
        <v>11.12</v>
      </c>
      <c r="I200" s="75">
        <f t="shared" ref="I200" si="45">H200</f>
        <v>11.12</v>
      </c>
      <c r="J200" s="75"/>
      <c r="K200" s="75"/>
      <c r="L200" s="75"/>
      <c r="M200" s="77">
        <f t="shared" ref="M200" si="46">J200*K200*L200</f>
        <v>0</v>
      </c>
      <c r="N200" s="278"/>
      <c r="O200" s="279"/>
      <c r="P200" s="279"/>
      <c r="Q200" s="279"/>
      <c r="R200" s="279"/>
      <c r="S200" s="280"/>
    </row>
    <row r="201" spans="1:19" x14ac:dyDescent="0.2">
      <c r="A201" s="74"/>
      <c r="B201" s="267" t="s">
        <v>126</v>
      </c>
      <c r="C201" s="268"/>
      <c r="D201" s="75">
        <v>12.24</v>
      </c>
      <c r="E201" s="76"/>
      <c r="F201" s="75"/>
      <c r="G201" s="75"/>
      <c r="H201" s="75">
        <f t="shared" si="38"/>
        <v>12.24</v>
      </c>
      <c r="I201" s="75">
        <f t="shared" si="39"/>
        <v>12.24</v>
      </c>
      <c r="J201" s="75"/>
      <c r="K201" s="75"/>
      <c r="L201" s="75"/>
      <c r="M201" s="77">
        <f t="shared" si="40"/>
        <v>0</v>
      </c>
      <c r="N201" s="278"/>
      <c r="O201" s="279"/>
      <c r="P201" s="279"/>
      <c r="Q201" s="279"/>
      <c r="R201" s="279"/>
      <c r="S201" s="280"/>
    </row>
    <row r="202" spans="1:19" x14ac:dyDescent="0.2">
      <c r="A202" s="74"/>
      <c r="B202" s="267" t="s">
        <v>127</v>
      </c>
      <c r="C202" s="268"/>
      <c r="D202" s="75">
        <v>11.12</v>
      </c>
      <c r="E202" s="76"/>
      <c r="F202" s="75"/>
      <c r="G202" s="75"/>
      <c r="H202" s="75">
        <f t="shared" si="38"/>
        <v>11.12</v>
      </c>
      <c r="I202" s="75">
        <f t="shared" si="39"/>
        <v>11.12</v>
      </c>
      <c r="J202" s="75"/>
      <c r="K202" s="75"/>
      <c r="L202" s="75"/>
      <c r="M202" s="77">
        <f t="shared" si="40"/>
        <v>0</v>
      </c>
      <c r="N202" s="278"/>
      <c r="O202" s="279"/>
      <c r="P202" s="279"/>
      <c r="Q202" s="279"/>
      <c r="R202" s="279"/>
      <c r="S202" s="280"/>
    </row>
    <row r="203" spans="1:19" x14ac:dyDescent="0.2">
      <c r="A203" s="74"/>
      <c r="B203" s="267" t="s">
        <v>128</v>
      </c>
      <c r="C203" s="268"/>
      <c r="D203" s="75">
        <v>12.01</v>
      </c>
      <c r="E203" s="76"/>
      <c r="F203" s="75"/>
      <c r="G203" s="75"/>
      <c r="H203" s="75">
        <f t="shared" si="38"/>
        <v>12.01</v>
      </c>
      <c r="I203" s="75">
        <f t="shared" si="39"/>
        <v>12.01</v>
      </c>
      <c r="J203" s="75"/>
      <c r="K203" s="75"/>
      <c r="L203" s="75"/>
      <c r="M203" s="77">
        <f t="shared" si="40"/>
        <v>0</v>
      </c>
      <c r="N203" s="278"/>
      <c r="O203" s="279"/>
      <c r="P203" s="279"/>
      <c r="Q203" s="279"/>
      <c r="R203" s="279"/>
      <c r="S203" s="280"/>
    </row>
    <row r="204" spans="1:19" x14ac:dyDescent="0.2">
      <c r="A204" s="74"/>
      <c r="B204" s="267" t="s">
        <v>234</v>
      </c>
      <c r="C204" s="268"/>
      <c r="D204" s="75">
        <v>92</v>
      </c>
      <c r="E204" s="76"/>
      <c r="F204" s="75"/>
      <c r="G204" s="75"/>
      <c r="H204" s="75">
        <f t="shared" si="38"/>
        <v>92</v>
      </c>
      <c r="I204" s="75">
        <f t="shared" si="39"/>
        <v>92</v>
      </c>
      <c r="J204" s="75"/>
      <c r="K204" s="75"/>
      <c r="L204" s="75"/>
      <c r="M204" s="77">
        <f t="shared" si="40"/>
        <v>0</v>
      </c>
      <c r="N204" s="278"/>
      <c r="O204" s="279"/>
      <c r="P204" s="279"/>
      <c r="Q204" s="279"/>
      <c r="R204" s="279"/>
      <c r="S204" s="280"/>
    </row>
    <row r="205" spans="1:19" x14ac:dyDescent="0.2">
      <c r="A205" s="78"/>
      <c r="B205" s="100"/>
      <c r="C205" s="100"/>
      <c r="D205" s="75"/>
      <c r="E205" s="76"/>
      <c r="F205" s="75"/>
      <c r="G205" s="75"/>
      <c r="H205" s="75"/>
      <c r="I205" s="111">
        <f>SUM(I193:I204)</f>
        <v>422.41</v>
      </c>
      <c r="J205" s="111"/>
      <c r="K205" s="111"/>
      <c r="L205" s="111"/>
      <c r="M205" s="112">
        <f>SUM(M194:M194)</f>
        <v>0</v>
      </c>
      <c r="N205" s="281"/>
      <c r="O205" s="282"/>
      <c r="P205" s="282"/>
      <c r="Q205" s="282"/>
      <c r="R205" s="282"/>
      <c r="S205" s="283"/>
    </row>
    <row r="206" spans="1:19" x14ac:dyDescent="0.2">
      <c r="A206" s="292" t="str">
        <f>'PLANILHA '!C53</f>
        <v>INTALAÇÕES ELÉTRICAS</v>
      </c>
      <c r="B206" s="293"/>
      <c r="C206" s="293"/>
      <c r="D206" s="293"/>
      <c r="E206" s="293"/>
      <c r="F206" s="293"/>
      <c r="G206" s="293"/>
      <c r="H206" s="293"/>
      <c r="I206" s="293"/>
      <c r="J206" s="293"/>
      <c r="K206" s="293"/>
      <c r="L206" s="293"/>
      <c r="M206" s="293"/>
      <c r="N206" s="293"/>
      <c r="O206" s="293"/>
      <c r="P206" s="293"/>
      <c r="Q206" s="293"/>
      <c r="R206" s="293"/>
      <c r="S206" s="294"/>
    </row>
    <row r="207" spans="1:19" x14ac:dyDescent="0.2">
      <c r="A207" s="108" t="str">
        <f>'PLANILHA '!A54</f>
        <v>7.1</v>
      </c>
      <c r="B207" s="269" t="str">
        <f>'PLANILHA '!C54</f>
        <v>Ponto padrão de luz no teto - considerando eletroduto PVC rígido de 3/4" inclusive conexões (4.5m), fio isolado PVC de 2.5mm2 (16.2m) e caixa estampada 4x4" (1 und)</v>
      </c>
      <c r="C207" s="269"/>
      <c r="D207" s="269"/>
      <c r="E207" s="269"/>
      <c r="F207" s="269"/>
      <c r="G207" s="269"/>
      <c r="H207" s="269"/>
      <c r="I207" s="269"/>
      <c r="J207" s="269"/>
      <c r="K207" s="269"/>
      <c r="L207" s="269"/>
      <c r="M207" s="269"/>
      <c r="N207" s="269"/>
      <c r="O207" s="269"/>
      <c r="P207" s="270" t="s">
        <v>24</v>
      </c>
      <c r="Q207" s="270"/>
      <c r="R207" s="109">
        <f>I211-M211</f>
        <v>70</v>
      </c>
      <c r="S207" s="110"/>
    </row>
    <row r="208" spans="1:19" x14ac:dyDescent="0.2">
      <c r="A208" s="271"/>
      <c r="B208" s="272"/>
      <c r="C208" s="272"/>
      <c r="D208" s="113" t="s">
        <v>15</v>
      </c>
      <c r="E208" s="113" t="s">
        <v>16</v>
      </c>
      <c r="F208" s="113" t="s">
        <v>17</v>
      </c>
      <c r="G208" s="113" t="s">
        <v>18</v>
      </c>
      <c r="H208" s="113" t="s">
        <v>38</v>
      </c>
      <c r="I208" s="273" t="s">
        <v>19</v>
      </c>
      <c r="J208" s="274" t="s">
        <v>21</v>
      </c>
      <c r="K208" s="274"/>
      <c r="L208" s="274"/>
      <c r="M208" s="273" t="s">
        <v>19</v>
      </c>
      <c r="N208" s="275" t="s">
        <v>20</v>
      </c>
      <c r="O208" s="276"/>
      <c r="P208" s="276"/>
      <c r="Q208" s="276"/>
      <c r="R208" s="276"/>
      <c r="S208" s="277"/>
    </row>
    <row r="209" spans="1:19" x14ac:dyDescent="0.2">
      <c r="A209" s="271"/>
      <c r="B209" s="272"/>
      <c r="C209" s="272"/>
      <c r="D209" s="73" t="s">
        <v>2</v>
      </c>
      <c r="E209" s="73" t="s">
        <v>95</v>
      </c>
      <c r="F209" s="73" t="s">
        <v>94</v>
      </c>
      <c r="G209" s="73" t="s">
        <v>22</v>
      </c>
      <c r="H209" s="73"/>
      <c r="I209" s="273"/>
      <c r="J209" s="73" t="s">
        <v>41</v>
      </c>
      <c r="K209" s="73" t="s">
        <v>42</v>
      </c>
      <c r="L209" s="73" t="s">
        <v>38</v>
      </c>
      <c r="M209" s="273"/>
      <c r="N209" s="278"/>
      <c r="O209" s="279"/>
      <c r="P209" s="279"/>
      <c r="Q209" s="279"/>
      <c r="R209" s="279"/>
      <c r="S209" s="280"/>
    </row>
    <row r="210" spans="1:19" x14ac:dyDescent="0.2">
      <c r="A210" s="115"/>
      <c r="B210" s="267"/>
      <c r="C210" s="268"/>
      <c r="D210" s="73">
        <v>70</v>
      </c>
      <c r="E210" s="73"/>
      <c r="F210" s="73"/>
      <c r="G210" s="73"/>
      <c r="H210" s="75">
        <f t="shared" ref="H210" si="47">D210</f>
        <v>70</v>
      </c>
      <c r="I210" s="75">
        <f t="shared" ref="I210" si="48">H210</f>
        <v>70</v>
      </c>
      <c r="J210" s="73"/>
      <c r="K210" s="73"/>
      <c r="L210" s="73"/>
      <c r="M210" s="77">
        <f t="shared" ref="M210" si="49">J210*K210*L210</f>
        <v>0</v>
      </c>
      <c r="N210" s="278"/>
      <c r="O210" s="279"/>
      <c r="P210" s="279"/>
      <c r="Q210" s="279"/>
      <c r="R210" s="279"/>
      <c r="S210" s="280"/>
    </row>
    <row r="211" spans="1:19" x14ac:dyDescent="0.2">
      <c r="A211" s="78"/>
      <c r="B211" s="114"/>
      <c r="C211" s="114"/>
      <c r="D211" s="75"/>
      <c r="E211" s="76"/>
      <c r="F211" s="75"/>
      <c r="G211" s="75"/>
      <c r="H211" s="75"/>
      <c r="I211" s="111">
        <f>SUM(I210:I210)</f>
        <v>70</v>
      </c>
      <c r="J211" s="111"/>
      <c r="K211" s="111"/>
      <c r="L211" s="111"/>
      <c r="M211" s="112">
        <f>SUM(M210)</f>
        <v>0</v>
      </c>
      <c r="N211" s="281"/>
      <c r="O211" s="282"/>
      <c r="P211" s="282"/>
      <c r="Q211" s="282"/>
      <c r="R211" s="282"/>
      <c r="S211" s="283"/>
    </row>
    <row r="212" spans="1:19" x14ac:dyDescent="0.2">
      <c r="A212" s="108" t="str">
        <f>'PLANILHA '!A55</f>
        <v>7.2</v>
      </c>
      <c r="B212" s="269" t="str">
        <f>'PLANILHA '!C55</f>
        <v>Ponto padrão de tomada 2 pólos mais terra - considerando eletroduto PVC rígido de 3/4" inclusive conexões (5.0m), fio isolado PVC de 2.5mm2 (16.5m) e caixa estampada 4x2" (1 und)</v>
      </c>
      <c r="C212" s="269"/>
      <c r="D212" s="269"/>
      <c r="E212" s="269"/>
      <c r="F212" s="269"/>
      <c r="G212" s="269"/>
      <c r="H212" s="269"/>
      <c r="I212" s="269"/>
      <c r="J212" s="269"/>
      <c r="K212" s="269"/>
      <c r="L212" s="269"/>
      <c r="M212" s="269"/>
      <c r="N212" s="269"/>
      <c r="O212" s="269"/>
      <c r="P212" s="270" t="s">
        <v>24</v>
      </c>
      <c r="Q212" s="270"/>
      <c r="R212" s="109">
        <f>I216-M216</f>
        <v>60</v>
      </c>
      <c r="S212" s="110"/>
    </row>
    <row r="213" spans="1:19" x14ac:dyDescent="0.2">
      <c r="A213" s="271"/>
      <c r="B213" s="272"/>
      <c r="C213" s="272"/>
      <c r="D213" s="113" t="s">
        <v>15</v>
      </c>
      <c r="E213" s="113" t="s">
        <v>16</v>
      </c>
      <c r="F213" s="113" t="s">
        <v>17</v>
      </c>
      <c r="G213" s="113" t="s">
        <v>18</v>
      </c>
      <c r="H213" s="113" t="s">
        <v>38</v>
      </c>
      <c r="I213" s="273" t="s">
        <v>19</v>
      </c>
      <c r="J213" s="274" t="s">
        <v>21</v>
      </c>
      <c r="K213" s="274"/>
      <c r="L213" s="274"/>
      <c r="M213" s="273" t="s">
        <v>19</v>
      </c>
      <c r="N213" s="275" t="s">
        <v>20</v>
      </c>
      <c r="O213" s="276"/>
      <c r="P213" s="276"/>
      <c r="Q213" s="276"/>
      <c r="R213" s="276"/>
      <c r="S213" s="277"/>
    </row>
    <row r="214" spans="1:19" x14ac:dyDescent="0.2">
      <c r="A214" s="271"/>
      <c r="B214" s="272"/>
      <c r="C214" s="272"/>
      <c r="D214" s="73" t="s">
        <v>2</v>
      </c>
      <c r="E214" s="73" t="s">
        <v>95</v>
      </c>
      <c r="F214" s="73" t="s">
        <v>94</v>
      </c>
      <c r="G214" s="73" t="s">
        <v>22</v>
      </c>
      <c r="H214" s="73"/>
      <c r="I214" s="273"/>
      <c r="J214" s="73" t="s">
        <v>41</v>
      </c>
      <c r="K214" s="73" t="s">
        <v>42</v>
      </c>
      <c r="L214" s="73" t="s">
        <v>38</v>
      </c>
      <c r="M214" s="273"/>
      <c r="N214" s="278"/>
      <c r="O214" s="279"/>
      <c r="P214" s="279"/>
      <c r="Q214" s="279"/>
      <c r="R214" s="279"/>
      <c r="S214" s="280"/>
    </row>
    <row r="215" spans="1:19" x14ac:dyDescent="0.2">
      <c r="A215" s="115"/>
      <c r="B215" s="267"/>
      <c r="C215" s="268"/>
      <c r="D215" s="73">
        <v>60</v>
      </c>
      <c r="E215" s="73"/>
      <c r="F215" s="73"/>
      <c r="G215" s="73"/>
      <c r="H215" s="75">
        <f t="shared" ref="H215" si="50">D215</f>
        <v>60</v>
      </c>
      <c r="I215" s="75">
        <f t="shared" ref="I215" si="51">H215</f>
        <v>60</v>
      </c>
      <c r="J215" s="73"/>
      <c r="K215" s="73"/>
      <c r="L215" s="73"/>
      <c r="M215" s="77">
        <f t="shared" ref="M215" si="52">J215*K215*L215</f>
        <v>0</v>
      </c>
      <c r="N215" s="278"/>
      <c r="O215" s="279"/>
      <c r="P215" s="279"/>
      <c r="Q215" s="279"/>
      <c r="R215" s="279"/>
      <c r="S215" s="280"/>
    </row>
    <row r="216" spans="1:19" x14ac:dyDescent="0.2">
      <c r="A216" s="78"/>
      <c r="B216" s="114"/>
      <c r="C216" s="114"/>
      <c r="D216" s="75"/>
      <c r="E216" s="76"/>
      <c r="F216" s="75"/>
      <c r="G216" s="75"/>
      <c r="H216" s="75"/>
      <c r="I216" s="111">
        <f>SUM(I215:I215)</f>
        <v>60</v>
      </c>
      <c r="J216" s="111"/>
      <c r="K216" s="111"/>
      <c r="L216" s="111"/>
      <c r="M216" s="112">
        <f>SUM(M215)</f>
        <v>0</v>
      </c>
      <c r="N216" s="281"/>
      <c r="O216" s="282"/>
      <c r="P216" s="282"/>
      <c r="Q216" s="282"/>
      <c r="R216" s="282"/>
      <c r="S216" s="283"/>
    </row>
    <row r="217" spans="1:19" x14ac:dyDescent="0.2">
      <c r="A217" s="108" t="str">
        <f>'PLANILHA '!A56</f>
        <v>7.3</v>
      </c>
      <c r="B217" s="269" t="str">
        <f>'PLANILHA '!C56</f>
        <v>Ponto padrão de ventilador no teto - considerando eletroduto PVC rígido de 3/4" inclusive conexões (4.5m), fio isolado PVC de 2.5mm2 (21.6m) e caixa estampada 4x4" (1 und)</v>
      </c>
      <c r="C217" s="269"/>
      <c r="D217" s="269"/>
      <c r="E217" s="269"/>
      <c r="F217" s="269"/>
      <c r="G217" s="269"/>
      <c r="H217" s="269"/>
      <c r="I217" s="269"/>
      <c r="J217" s="269"/>
      <c r="K217" s="269"/>
      <c r="L217" s="269"/>
      <c r="M217" s="269"/>
      <c r="N217" s="269"/>
      <c r="O217" s="269"/>
      <c r="P217" s="270" t="s">
        <v>24</v>
      </c>
      <c r="Q217" s="270"/>
      <c r="R217" s="109">
        <f>I221-M221</f>
        <v>30</v>
      </c>
      <c r="S217" s="110"/>
    </row>
    <row r="218" spans="1:19" x14ac:dyDescent="0.2">
      <c r="A218" s="271"/>
      <c r="B218" s="272"/>
      <c r="C218" s="272"/>
      <c r="D218" s="113" t="s">
        <v>15</v>
      </c>
      <c r="E218" s="113" t="s">
        <v>16</v>
      </c>
      <c r="F218" s="113" t="s">
        <v>17</v>
      </c>
      <c r="G218" s="113" t="s">
        <v>18</v>
      </c>
      <c r="H218" s="113" t="s">
        <v>38</v>
      </c>
      <c r="I218" s="273" t="s">
        <v>19</v>
      </c>
      <c r="J218" s="274" t="s">
        <v>21</v>
      </c>
      <c r="K218" s="274"/>
      <c r="L218" s="274"/>
      <c r="M218" s="273" t="s">
        <v>19</v>
      </c>
      <c r="N218" s="275" t="s">
        <v>20</v>
      </c>
      <c r="O218" s="276"/>
      <c r="P218" s="276"/>
      <c r="Q218" s="276"/>
      <c r="R218" s="276"/>
      <c r="S218" s="277"/>
    </row>
    <row r="219" spans="1:19" x14ac:dyDescent="0.2">
      <c r="A219" s="271"/>
      <c r="B219" s="272"/>
      <c r="C219" s="272"/>
      <c r="D219" s="73" t="s">
        <v>2</v>
      </c>
      <c r="E219" s="73" t="s">
        <v>95</v>
      </c>
      <c r="F219" s="73" t="s">
        <v>94</v>
      </c>
      <c r="G219" s="73" t="s">
        <v>22</v>
      </c>
      <c r="H219" s="73"/>
      <c r="I219" s="273"/>
      <c r="J219" s="73" t="s">
        <v>41</v>
      </c>
      <c r="K219" s="73" t="s">
        <v>42</v>
      </c>
      <c r="L219" s="73" t="s">
        <v>38</v>
      </c>
      <c r="M219" s="273"/>
      <c r="N219" s="278"/>
      <c r="O219" s="279"/>
      <c r="P219" s="279"/>
      <c r="Q219" s="279"/>
      <c r="R219" s="279"/>
      <c r="S219" s="280"/>
    </row>
    <row r="220" spans="1:19" x14ac:dyDescent="0.2">
      <c r="A220" s="115"/>
      <c r="B220" s="267"/>
      <c r="C220" s="268"/>
      <c r="D220" s="73">
        <v>30</v>
      </c>
      <c r="E220" s="73"/>
      <c r="F220" s="73"/>
      <c r="G220" s="73"/>
      <c r="H220" s="75">
        <f t="shared" ref="H220" si="53">D220</f>
        <v>30</v>
      </c>
      <c r="I220" s="75">
        <f t="shared" ref="I220" si="54">H220</f>
        <v>30</v>
      </c>
      <c r="J220" s="73"/>
      <c r="K220" s="73"/>
      <c r="L220" s="73"/>
      <c r="M220" s="77">
        <f t="shared" ref="M220" si="55">J220*K220*L220</f>
        <v>0</v>
      </c>
      <c r="N220" s="278"/>
      <c r="O220" s="279"/>
      <c r="P220" s="279"/>
      <c r="Q220" s="279"/>
      <c r="R220" s="279"/>
      <c r="S220" s="280"/>
    </row>
    <row r="221" spans="1:19" x14ac:dyDescent="0.2">
      <c r="A221" s="78"/>
      <c r="B221" s="114"/>
      <c r="C221" s="114"/>
      <c r="D221" s="75"/>
      <c r="E221" s="76"/>
      <c r="F221" s="75"/>
      <c r="G221" s="75"/>
      <c r="H221" s="75"/>
      <c r="I221" s="111">
        <f>SUM(I220:I220)</f>
        <v>30</v>
      </c>
      <c r="J221" s="111"/>
      <c r="K221" s="111"/>
      <c r="L221" s="111"/>
      <c r="M221" s="112">
        <f>SUM(M220)</f>
        <v>0</v>
      </c>
      <c r="N221" s="281"/>
      <c r="O221" s="282"/>
      <c r="P221" s="282"/>
      <c r="Q221" s="282"/>
      <c r="R221" s="282"/>
      <c r="S221" s="283"/>
    </row>
    <row r="222" spans="1:19" x14ac:dyDescent="0.2">
      <c r="A222" s="108" t="str">
        <f>'PLANILHA '!A57</f>
        <v>7.4</v>
      </c>
      <c r="B222" s="269" t="str">
        <f>'PLANILHA '!C57</f>
        <v>Ponto padrão de interruptor de 2 teclas simples e 1 tomada dois pólos mais terra 10A/250V - considerando eletroduto PVC rígido de 3/4" inclusive conexões (4.5m), fio isolado PVC de 2.5mm2 (22.9m) e caixa estampada 4x2" (1 und)</v>
      </c>
      <c r="C222" s="269"/>
      <c r="D222" s="269"/>
      <c r="E222" s="269"/>
      <c r="F222" s="269"/>
      <c r="G222" s="269"/>
      <c r="H222" s="269"/>
      <c r="I222" s="269"/>
      <c r="J222" s="269"/>
      <c r="K222" s="269"/>
      <c r="L222" s="269"/>
      <c r="M222" s="269"/>
      <c r="N222" s="269"/>
      <c r="O222" s="269"/>
      <c r="P222" s="270" t="s">
        <v>24</v>
      </c>
      <c r="Q222" s="270"/>
      <c r="R222" s="109">
        <f>I226-M226</f>
        <v>25</v>
      </c>
      <c r="S222" s="110"/>
    </row>
    <row r="223" spans="1:19" x14ac:dyDescent="0.2">
      <c r="A223" s="271"/>
      <c r="B223" s="272"/>
      <c r="C223" s="272"/>
      <c r="D223" s="113" t="s">
        <v>15</v>
      </c>
      <c r="E223" s="113" t="s">
        <v>16</v>
      </c>
      <c r="F223" s="113" t="s">
        <v>17</v>
      </c>
      <c r="G223" s="113" t="s">
        <v>18</v>
      </c>
      <c r="H223" s="113" t="s">
        <v>38</v>
      </c>
      <c r="I223" s="273" t="s">
        <v>19</v>
      </c>
      <c r="J223" s="274" t="s">
        <v>21</v>
      </c>
      <c r="K223" s="274"/>
      <c r="L223" s="274"/>
      <c r="M223" s="273" t="s">
        <v>19</v>
      </c>
      <c r="N223" s="275" t="s">
        <v>20</v>
      </c>
      <c r="O223" s="276"/>
      <c r="P223" s="276"/>
      <c r="Q223" s="276"/>
      <c r="R223" s="276"/>
      <c r="S223" s="277"/>
    </row>
    <row r="224" spans="1:19" x14ac:dyDescent="0.2">
      <c r="A224" s="271"/>
      <c r="B224" s="272"/>
      <c r="C224" s="272"/>
      <c r="D224" s="73" t="s">
        <v>2</v>
      </c>
      <c r="E224" s="73" t="s">
        <v>95</v>
      </c>
      <c r="F224" s="73" t="s">
        <v>94</v>
      </c>
      <c r="G224" s="73" t="s">
        <v>22</v>
      </c>
      <c r="H224" s="73"/>
      <c r="I224" s="273"/>
      <c r="J224" s="73" t="s">
        <v>41</v>
      </c>
      <c r="K224" s="73" t="s">
        <v>42</v>
      </c>
      <c r="L224" s="73" t="s">
        <v>38</v>
      </c>
      <c r="M224" s="273"/>
      <c r="N224" s="278"/>
      <c r="O224" s="279"/>
      <c r="P224" s="279"/>
      <c r="Q224" s="279"/>
      <c r="R224" s="279"/>
      <c r="S224" s="280"/>
    </row>
    <row r="225" spans="1:19" x14ac:dyDescent="0.2">
      <c r="A225" s="115"/>
      <c r="B225" s="267"/>
      <c r="C225" s="268"/>
      <c r="D225" s="73">
        <v>25</v>
      </c>
      <c r="E225" s="73"/>
      <c r="F225" s="73"/>
      <c r="G225" s="73"/>
      <c r="H225" s="75">
        <f t="shared" ref="H225" si="56">D225</f>
        <v>25</v>
      </c>
      <c r="I225" s="75">
        <f t="shared" ref="I225" si="57">H225</f>
        <v>25</v>
      </c>
      <c r="J225" s="73"/>
      <c r="K225" s="73"/>
      <c r="L225" s="73"/>
      <c r="M225" s="77">
        <f t="shared" ref="M225" si="58">J225*K225*L225</f>
        <v>0</v>
      </c>
      <c r="N225" s="278"/>
      <c r="O225" s="279"/>
      <c r="P225" s="279"/>
      <c r="Q225" s="279"/>
      <c r="R225" s="279"/>
      <c r="S225" s="280"/>
    </row>
    <row r="226" spans="1:19" x14ac:dyDescent="0.2">
      <c r="A226" s="78"/>
      <c r="B226" s="114"/>
      <c r="C226" s="114"/>
      <c r="D226" s="75"/>
      <c r="E226" s="76"/>
      <c r="F226" s="75"/>
      <c r="G226" s="75"/>
      <c r="H226" s="75"/>
      <c r="I226" s="111">
        <f>SUM(I225:I225)</f>
        <v>25</v>
      </c>
      <c r="J226" s="111"/>
      <c r="K226" s="111"/>
      <c r="L226" s="111"/>
      <c r="M226" s="112">
        <f>SUM(M225)</f>
        <v>0</v>
      </c>
      <c r="N226" s="281"/>
      <c r="O226" s="282"/>
      <c r="P226" s="282"/>
      <c r="Q226" s="282"/>
      <c r="R226" s="282"/>
      <c r="S226" s="283"/>
    </row>
    <row r="227" spans="1:19" x14ac:dyDescent="0.2">
      <c r="A227" s="108" t="str">
        <f>'PLANILHA '!A58</f>
        <v>7.5</v>
      </c>
      <c r="B227" s="269" t="str">
        <f>'PLANILHA '!C58</f>
        <v>Ponto padrão de interruptor para ventilador - considerando eletroduto PVC rígido de 3/4" inclusive conexões (3.3m), fio isolado PVC de 2.5mm2 (12.0m) e caixa estampada 4x2" (1 und)</v>
      </c>
      <c r="C227" s="269"/>
      <c r="D227" s="269"/>
      <c r="E227" s="269"/>
      <c r="F227" s="269"/>
      <c r="G227" s="269"/>
      <c r="H227" s="269"/>
      <c r="I227" s="269"/>
      <c r="J227" s="269"/>
      <c r="K227" s="269"/>
      <c r="L227" s="269"/>
      <c r="M227" s="269"/>
      <c r="N227" s="269"/>
      <c r="O227" s="269"/>
      <c r="P227" s="270" t="s">
        <v>24</v>
      </c>
      <c r="Q227" s="270"/>
      <c r="R227" s="109">
        <f>I231-M231</f>
        <v>30</v>
      </c>
      <c r="S227" s="110"/>
    </row>
    <row r="228" spans="1:19" x14ac:dyDescent="0.2">
      <c r="A228" s="271"/>
      <c r="B228" s="272"/>
      <c r="C228" s="272"/>
      <c r="D228" s="113" t="s">
        <v>15</v>
      </c>
      <c r="E228" s="113" t="s">
        <v>16</v>
      </c>
      <c r="F228" s="113" t="s">
        <v>17</v>
      </c>
      <c r="G228" s="113" t="s">
        <v>18</v>
      </c>
      <c r="H228" s="113" t="s">
        <v>38</v>
      </c>
      <c r="I228" s="273" t="s">
        <v>19</v>
      </c>
      <c r="J228" s="274" t="s">
        <v>21</v>
      </c>
      <c r="K228" s="274"/>
      <c r="L228" s="274"/>
      <c r="M228" s="273" t="s">
        <v>19</v>
      </c>
      <c r="N228" s="275" t="s">
        <v>20</v>
      </c>
      <c r="O228" s="276"/>
      <c r="P228" s="276"/>
      <c r="Q228" s="276"/>
      <c r="R228" s="276"/>
      <c r="S228" s="277"/>
    </row>
    <row r="229" spans="1:19" x14ac:dyDescent="0.2">
      <c r="A229" s="271"/>
      <c r="B229" s="272"/>
      <c r="C229" s="272"/>
      <c r="D229" s="73" t="s">
        <v>2</v>
      </c>
      <c r="E229" s="73" t="s">
        <v>95</v>
      </c>
      <c r="F229" s="73" t="s">
        <v>94</v>
      </c>
      <c r="G229" s="73" t="s">
        <v>22</v>
      </c>
      <c r="H229" s="73"/>
      <c r="I229" s="273"/>
      <c r="J229" s="73" t="s">
        <v>41</v>
      </c>
      <c r="K229" s="73" t="s">
        <v>42</v>
      </c>
      <c r="L229" s="73" t="s">
        <v>38</v>
      </c>
      <c r="M229" s="273"/>
      <c r="N229" s="278"/>
      <c r="O229" s="279"/>
      <c r="P229" s="279"/>
      <c r="Q229" s="279"/>
      <c r="R229" s="279"/>
      <c r="S229" s="280"/>
    </row>
    <row r="230" spans="1:19" x14ac:dyDescent="0.2">
      <c r="A230" s="115"/>
      <c r="B230" s="267"/>
      <c r="C230" s="268"/>
      <c r="D230" s="73">
        <v>30</v>
      </c>
      <c r="E230" s="73"/>
      <c r="F230" s="73"/>
      <c r="G230" s="73"/>
      <c r="H230" s="75">
        <f t="shared" ref="H230" si="59">D230</f>
        <v>30</v>
      </c>
      <c r="I230" s="75">
        <f t="shared" ref="I230" si="60">H230</f>
        <v>30</v>
      </c>
      <c r="J230" s="73"/>
      <c r="K230" s="73"/>
      <c r="L230" s="73"/>
      <c r="M230" s="77">
        <f t="shared" ref="M230" si="61">J230*K230*L230</f>
        <v>0</v>
      </c>
      <c r="N230" s="278"/>
      <c r="O230" s="279"/>
      <c r="P230" s="279"/>
      <c r="Q230" s="279"/>
      <c r="R230" s="279"/>
      <c r="S230" s="280"/>
    </row>
    <row r="231" spans="1:19" x14ac:dyDescent="0.2">
      <c r="A231" s="78"/>
      <c r="B231" s="114"/>
      <c r="C231" s="114"/>
      <c r="D231" s="75"/>
      <c r="E231" s="76"/>
      <c r="F231" s="75"/>
      <c r="G231" s="75"/>
      <c r="H231" s="75"/>
      <c r="I231" s="111">
        <f>SUM(I230:I230)</f>
        <v>30</v>
      </c>
      <c r="J231" s="111"/>
      <c r="K231" s="111"/>
      <c r="L231" s="111"/>
      <c r="M231" s="112">
        <f>SUM(M230)</f>
        <v>0</v>
      </c>
      <c r="N231" s="281"/>
      <c r="O231" s="282"/>
      <c r="P231" s="282"/>
      <c r="Q231" s="282"/>
      <c r="R231" s="282"/>
      <c r="S231" s="283"/>
    </row>
    <row r="232" spans="1:19" x14ac:dyDescent="0.2">
      <c r="A232" s="108" t="str">
        <f>'PLANILHA '!A59</f>
        <v>7.6</v>
      </c>
      <c r="B232" s="269" t="str">
        <f>'PLANILHA '!C59</f>
        <v>Quadro de distribuição de energia, de embutir, com 12 divisões modulares com barramento</v>
      </c>
      <c r="C232" s="269"/>
      <c r="D232" s="269"/>
      <c r="E232" s="269"/>
      <c r="F232" s="269"/>
      <c r="G232" s="269"/>
      <c r="H232" s="269"/>
      <c r="I232" s="269"/>
      <c r="J232" s="269"/>
      <c r="K232" s="269"/>
      <c r="L232" s="269"/>
      <c r="M232" s="269"/>
      <c r="N232" s="269"/>
      <c r="O232" s="269"/>
      <c r="P232" s="270" t="s">
        <v>24</v>
      </c>
      <c r="Q232" s="270"/>
      <c r="R232" s="109">
        <f>I236-M236</f>
        <v>1</v>
      </c>
      <c r="S232" s="110"/>
    </row>
    <row r="233" spans="1:19" x14ac:dyDescent="0.2">
      <c r="A233" s="271"/>
      <c r="B233" s="272"/>
      <c r="C233" s="272"/>
      <c r="D233" s="132" t="s">
        <v>15</v>
      </c>
      <c r="E233" s="132" t="s">
        <v>16</v>
      </c>
      <c r="F233" s="132" t="s">
        <v>17</v>
      </c>
      <c r="G233" s="132" t="s">
        <v>18</v>
      </c>
      <c r="H233" s="132" t="s">
        <v>38</v>
      </c>
      <c r="I233" s="273" t="s">
        <v>19</v>
      </c>
      <c r="J233" s="274" t="s">
        <v>21</v>
      </c>
      <c r="K233" s="274"/>
      <c r="L233" s="274"/>
      <c r="M233" s="273" t="s">
        <v>19</v>
      </c>
      <c r="N233" s="275" t="s">
        <v>20</v>
      </c>
      <c r="O233" s="276"/>
      <c r="P233" s="276"/>
      <c r="Q233" s="276"/>
      <c r="R233" s="276"/>
      <c r="S233" s="277"/>
    </row>
    <row r="234" spans="1:19" x14ac:dyDescent="0.2">
      <c r="A234" s="271"/>
      <c r="B234" s="272"/>
      <c r="C234" s="272"/>
      <c r="D234" s="73" t="s">
        <v>2</v>
      </c>
      <c r="E234" s="73" t="s">
        <v>95</v>
      </c>
      <c r="F234" s="73" t="s">
        <v>94</v>
      </c>
      <c r="G234" s="73" t="s">
        <v>22</v>
      </c>
      <c r="H234" s="73"/>
      <c r="I234" s="273"/>
      <c r="J234" s="73" t="s">
        <v>41</v>
      </c>
      <c r="K234" s="73" t="s">
        <v>42</v>
      </c>
      <c r="L234" s="73" t="s">
        <v>38</v>
      </c>
      <c r="M234" s="273"/>
      <c r="N234" s="278"/>
      <c r="O234" s="279"/>
      <c r="P234" s="279"/>
      <c r="Q234" s="279"/>
      <c r="R234" s="279"/>
      <c r="S234" s="280"/>
    </row>
    <row r="235" spans="1:19" x14ac:dyDescent="0.2">
      <c r="A235" s="134"/>
      <c r="B235" s="267"/>
      <c r="C235" s="268"/>
      <c r="D235" s="73">
        <v>1</v>
      </c>
      <c r="E235" s="73"/>
      <c r="F235" s="73"/>
      <c r="G235" s="73"/>
      <c r="H235" s="75">
        <f t="shared" ref="H235" si="62">D235</f>
        <v>1</v>
      </c>
      <c r="I235" s="75">
        <f t="shared" ref="I235" si="63">H235</f>
        <v>1</v>
      </c>
      <c r="J235" s="73"/>
      <c r="K235" s="73"/>
      <c r="L235" s="73"/>
      <c r="M235" s="77">
        <f t="shared" ref="M235" si="64">J235*K235*L235</f>
        <v>0</v>
      </c>
      <c r="N235" s="278"/>
      <c r="O235" s="279"/>
      <c r="P235" s="279"/>
      <c r="Q235" s="279"/>
      <c r="R235" s="279"/>
      <c r="S235" s="280"/>
    </row>
    <row r="236" spans="1:19" x14ac:dyDescent="0.2">
      <c r="A236" s="78"/>
      <c r="B236" s="133"/>
      <c r="C236" s="133"/>
      <c r="D236" s="75"/>
      <c r="E236" s="76"/>
      <c r="F236" s="75"/>
      <c r="G236" s="75"/>
      <c r="H236" s="75"/>
      <c r="I236" s="111">
        <f>SUM(I235:I235)</f>
        <v>1</v>
      </c>
      <c r="J236" s="111"/>
      <c r="K236" s="111"/>
      <c r="L236" s="111"/>
      <c r="M236" s="112">
        <f>SUM(M235)</f>
        <v>0</v>
      </c>
      <c r="N236" s="281"/>
      <c r="O236" s="282"/>
      <c r="P236" s="282"/>
      <c r="Q236" s="282"/>
      <c r="R236" s="282"/>
      <c r="S236" s="283"/>
    </row>
    <row r="237" spans="1:19" x14ac:dyDescent="0.2">
      <c r="A237" s="108" t="str">
        <f>'PLANILHA '!A61</f>
        <v>7.7</v>
      </c>
      <c r="B237" s="269" t="str">
        <f>'PLANILHA '!C61</f>
        <v>Fio ou cabo de cobre termoplástico, com isolamento para 750V, seção de 4.0 mm2</v>
      </c>
      <c r="C237" s="269"/>
      <c r="D237" s="269"/>
      <c r="E237" s="269"/>
      <c r="F237" s="269"/>
      <c r="G237" s="269"/>
      <c r="H237" s="269"/>
      <c r="I237" s="269"/>
      <c r="J237" s="269"/>
      <c r="K237" s="269"/>
      <c r="L237" s="269"/>
      <c r="M237" s="269"/>
      <c r="N237" s="269"/>
      <c r="O237" s="269"/>
      <c r="P237" s="270" t="s">
        <v>24</v>
      </c>
      <c r="Q237" s="270"/>
      <c r="R237" s="109">
        <f>I241-M241</f>
        <v>400</v>
      </c>
      <c r="S237" s="110"/>
    </row>
    <row r="238" spans="1:19" x14ac:dyDescent="0.2">
      <c r="A238" s="271"/>
      <c r="B238" s="272"/>
      <c r="C238" s="272"/>
      <c r="D238" s="203" t="s">
        <v>15</v>
      </c>
      <c r="E238" s="203" t="s">
        <v>16</v>
      </c>
      <c r="F238" s="203" t="s">
        <v>17</v>
      </c>
      <c r="G238" s="203" t="s">
        <v>18</v>
      </c>
      <c r="H238" s="203" t="s">
        <v>38</v>
      </c>
      <c r="I238" s="273" t="s">
        <v>19</v>
      </c>
      <c r="J238" s="274" t="s">
        <v>21</v>
      </c>
      <c r="K238" s="274"/>
      <c r="L238" s="274"/>
      <c r="M238" s="273" t="s">
        <v>19</v>
      </c>
      <c r="N238" s="275" t="s">
        <v>20</v>
      </c>
      <c r="O238" s="276"/>
      <c r="P238" s="276"/>
      <c r="Q238" s="276"/>
      <c r="R238" s="276"/>
      <c r="S238" s="277"/>
    </row>
    <row r="239" spans="1:19" x14ac:dyDescent="0.2">
      <c r="A239" s="271"/>
      <c r="B239" s="272"/>
      <c r="C239" s="272"/>
      <c r="D239" s="73" t="s">
        <v>41</v>
      </c>
      <c r="E239" s="73" t="s">
        <v>95</v>
      </c>
      <c r="F239" s="73" t="s">
        <v>94</v>
      </c>
      <c r="G239" s="73" t="s">
        <v>38</v>
      </c>
      <c r="H239" s="73"/>
      <c r="I239" s="273"/>
      <c r="J239" s="73" t="s">
        <v>41</v>
      </c>
      <c r="K239" s="73" t="s">
        <v>42</v>
      </c>
      <c r="L239" s="73" t="s">
        <v>38</v>
      </c>
      <c r="M239" s="273"/>
      <c r="N239" s="278"/>
      <c r="O239" s="279"/>
      <c r="P239" s="279"/>
      <c r="Q239" s="279"/>
      <c r="R239" s="279"/>
      <c r="S239" s="280"/>
    </row>
    <row r="240" spans="1:19" x14ac:dyDescent="0.2">
      <c r="A240" s="204"/>
      <c r="B240" s="267"/>
      <c r="C240" s="268"/>
      <c r="D240" s="73">
        <v>200</v>
      </c>
      <c r="E240" s="73"/>
      <c r="F240" s="73"/>
      <c r="G240" s="73">
        <v>2</v>
      </c>
      <c r="H240" s="75">
        <f>D240*G240</f>
        <v>400</v>
      </c>
      <c r="I240" s="75">
        <f t="shared" ref="I240" si="65">H240</f>
        <v>400</v>
      </c>
      <c r="J240" s="73"/>
      <c r="K240" s="73"/>
      <c r="L240" s="73"/>
      <c r="M240" s="77">
        <f t="shared" ref="M240" si="66">J240*K240*L240</f>
        <v>0</v>
      </c>
      <c r="N240" s="278"/>
      <c r="O240" s="279"/>
      <c r="P240" s="279"/>
      <c r="Q240" s="279"/>
      <c r="R240" s="279"/>
      <c r="S240" s="280"/>
    </row>
    <row r="241" spans="1:19" x14ac:dyDescent="0.2">
      <c r="A241" s="78"/>
      <c r="B241" s="133"/>
      <c r="C241" s="133"/>
      <c r="D241" s="75"/>
      <c r="E241" s="76"/>
      <c r="F241" s="75"/>
      <c r="G241" s="75"/>
      <c r="H241" s="75"/>
      <c r="I241" s="111">
        <f>SUM(I240:I240)</f>
        <v>400</v>
      </c>
      <c r="J241" s="111"/>
      <c r="K241" s="111"/>
      <c r="L241" s="111"/>
      <c r="M241" s="112">
        <f>SUM(M240)</f>
        <v>0</v>
      </c>
      <c r="N241" s="281"/>
      <c r="O241" s="282"/>
      <c r="P241" s="282"/>
      <c r="Q241" s="282"/>
      <c r="R241" s="282"/>
      <c r="S241" s="283"/>
    </row>
    <row r="242" spans="1:19" x14ac:dyDescent="0.2">
      <c r="A242" s="108" t="str">
        <f>'PLANILHA '!A62</f>
        <v>7.8</v>
      </c>
      <c r="B242" s="269" t="str">
        <f>'PLANILHA '!C62</f>
        <v>Fio ou cabo de cobre termoplástico, com isolamento para 750V, seção de 6.0 mm2</v>
      </c>
      <c r="C242" s="269"/>
      <c r="D242" s="269"/>
      <c r="E242" s="269"/>
      <c r="F242" s="269"/>
      <c r="G242" s="269"/>
      <c r="H242" s="269"/>
      <c r="I242" s="269"/>
      <c r="J242" s="269"/>
      <c r="K242" s="269"/>
      <c r="L242" s="269"/>
      <c r="M242" s="269"/>
      <c r="N242" s="269"/>
      <c r="O242" s="269"/>
      <c r="P242" s="270" t="s">
        <v>24</v>
      </c>
      <c r="Q242" s="270"/>
      <c r="R242" s="109">
        <f>I246-M246</f>
        <v>200</v>
      </c>
      <c r="S242" s="110"/>
    </row>
    <row r="243" spans="1:19" x14ac:dyDescent="0.2">
      <c r="A243" s="271"/>
      <c r="B243" s="272"/>
      <c r="C243" s="272"/>
      <c r="D243" s="203" t="s">
        <v>15</v>
      </c>
      <c r="E243" s="203" t="s">
        <v>16</v>
      </c>
      <c r="F243" s="203" t="s">
        <v>17</v>
      </c>
      <c r="G243" s="203" t="s">
        <v>18</v>
      </c>
      <c r="H243" s="203" t="s">
        <v>38</v>
      </c>
      <c r="I243" s="273" t="s">
        <v>19</v>
      </c>
      <c r="J243" s="274" t="s">
        <v>21</v>
      </c>
      <c r="K243" s="274"/>
      <c r="L243" s="274"/>
      <c r="M243" s="273" t="s">
        <v>19</v>
      </c>
      <c r="N243" s="275" t="s">
        <v>20</v>
      </c>
      <c r="O243" s="276"/>
      <c r="P243" s="276"/>
      <c r="Q243" s="276"/>
      <c r="R243" s="276"/>
      <c r="S243" s="277"/>
    </row>
    <row r="244" spans="1:19" x14ac:dyDescent="0.2">
      <c r="A244" s="271"/>
      <c r="B244" s="272"/>
      <c r="C244" s="272"/>
      <c r="D244" s="73" t="s">
        <v>41</v>
      </c>
      <c r="E244" s="73" t="s">
        <v>95</v>
      </c>
      <c r="F244" s="73" t="s">
        <v>94</v>
      </c>
      <c r="G244" s="73" t="s">
        <v>38</v>
      </c>
      <c r="H244" s="73"/>
      <c r="I244" s="273"/>
      <c r="J244" s="73" t="s">
        <v>41</v>
      </c>
      <c r="K244" s="73" t="s">
        <v>42</v>
      </c>
      <c r="L244" s="73" t="s">
        <v>38</v>
      </c>
      <c r="M244" s="273"/>
      <c r="N244" s="278"/>
      <c r="O244" s="279"/>
      <c r="P244" s="279"/>
      <c r="Q244" s="279"/>
      <c r="R244" s="279"/>
      <c r="S244" s="280"/>
    </row>
    <row r="245" spans="1:19" x14ac:dyDescent="0.2">
      <c r="A245" s="204"/>
      <c r="B245" s="267"/>
      <c r="C245" s="268"/>
      <c r="D245" s="73">
        <v>100</v>
      </c>
      <c r="E245" s="73"/>
      <c r="F245" s="73"/>
      <c r="G245" s="73">
        <v>2</v>
      </c>
      <c r="H245" s="75">
        <f>D245*G245</f>
        <v>200</v>
      </c>
      <c r="I245" s="75">
        <f t="shared" ref="I245" si="67">H245</f>
        <v>200</v>
      </c>
      <c r="J245" s="73"/>
      <c r="K245" s="73"/>
      <c r="L245" s="73"/>
      <c r="M245" s="77">
        <f t="shared" ref="M245" si="68">J245*K245*L245</f>
        <v>0</v>
      </c>
      <c r="N245" s="278"/>
      <c r="O245" s="279"/>
      <c r="P245" s="279"/>
      <c r="Q245" s="279"/>
      <c r="R245" s="279"/>
      <c r="S245" s="280"/>
    </row>
    <row r="246" spans="1:19" x14ac:dyDescent="0.2">
      <c r="A246" s="78"/>
      <c r="B246" s="133"/>
      <c r="C246" s="133"/>
      <c r="D246" s="75"/>
      <c r="E246" s="76"/>
      <c r="F246" s="75"/>
      <c r="G246" s="75"/>
      <c r="H246" s="75"/>
      <c r="I246" s="111">
        <f>SUM(I245:I245)</f>
        <v>200</v>
      </c>
      <c r="J246" s="111"/>
      <c r="K246" s="111"/>
      <c r="L246" s="111"/>
      <c r="M246" s="112">
        <f>SUM(M245)</f>
        <v>0</v>
      </c>
      <c r="N246" s="281"/>
      <c r="O246" s="282"/>
      <c r="P246" s="282"/>
      <c r="Q246" s="282"/>
      <c r="R246" s="282"/>
      <c r="S246" s="283"/>
    </row>
    <row r="247" spans="1:19" x14ac:dyDescent="0.2">
      <c r="A247" s="108" t="str">
        <f>'PLANILHA '!A63</f>
        <v>7.9</v>
      </c>
      <c r="B247" s="269" t="str">
        <f>'PLANILHA '!C63</f>
        <v>Fio ou cabo de cobre termoplástico, com isolamento para 750V, seção de 16.0 mm2</v>
      </c>
      <c r="C247" s="269"/>
      <c r="D247" s="269"/>
      <c r="E247" s="269"/>
      <c r="F247" s="269"/>
      <c r="G247" s="269"/>
      <c r="H247" s="269"/>
      <c r="I247" s="269"/>
      <c r="J247" s="269"/>
      <c r="K247" s="269"/>
      <c r="L247" s="269"/>
      <c r="M247" s="269"/>
      <c r="N247" s="269"/>
      <c r="O247" s="269"/>
      <c r="P247" s="270" t="s">
        <v>24</v>
      </c>
      <c r="Q247" s="270"/>
      <c r="R247" s="109">
        <f>I251-M251</f>
        <v>100</v>
      </c>
      <c r="S247" s="110"/>
    </row>
    <row r="248" spans="1:19" x14ac:dyDescent="0.2">
      <c r="A248" s="271"/>
      <c r="B248" s="272"/>
      <c r="C248" s="272"/>
      <c r="D248" s="203" t="s">
        <v>15</v>
      </c>
      <c r="E248" s="203" t="s">
        <v>16</v>
      </c>
      <c r="F248" s="203" t="s">
        <v>17</v>
      </c>
      <c r="G248" s="203" t="s">
        <v>18</v>
      </c>
      <c r="H248" s="203" t="s">
        <v>38</v>
      </c>
      <c r="I248" s="273" t="s">
        <v>19</v>
      </c>
      <c r="J248" s="274" t="s">
        <v>21</v>
      </c>
      <c r="K248" s="274"/>
      <c r="L248" s="274"/>
      <c r="M248" s="273" t="s">
        <v>19</v>
      </c>
      <c r="N248" s="275" t="s">
        <v>20</v>
      </c>
      <c r="O248" s="276"/>
      <c r="P248" s="276"/>
      <c r="Q248" s="276"/>
      <c r="R248" s="276"/>
      <c r="S248" s="277"/>
    </row>
    <row r="249" spans="1:19" x14ac:dyDescent="0.2">
      <c r="A249" s="271"/>
      <c r="B249" s="272"/>
      <c r="C249" s="272"/>
      <c r="D249" s="73" t="s">
        <v>41</v>
      </c>
      <c r="E249" s="73" t="s">
        <v>95</v>
      </c>
      <c r="F249" s="73" t="s">
        <v>94</v>
      </c>
      <c r="G249" s="73" t="s">
        <v>38</v>
      </c>
      <c r="H249" s="73"/>
      <c r="I249" s="273"/>
      <c r="J249" s="73" t="s">
        <v>41</v>
      </c>
      <c r="K249" s="73" t="s">
        <v>42</v>
      </c>
      <c r="L249" s="73" t="s">
        <v>38</v>
      </c>
      <c r="M249" s="273"/>
      <c r="N249" s="278"/>
      <c r="O249" s="279"/>
      <c r="P249" s="279"/>
      <c r="Q249" s="279"/>
      <c r="R249" s="279"/>
      <c r="S249" s="280"/>
    </row>
    <row r="250" spans="1:19" x14ac:dyDescent="0.2">
      <c r="A250" s="204"/>
      <c r="B250" s="267"/>
      <c r="C250" s="268"/>
      <c r="D250" s="73">
        <v>50</v>
      </c>
      <c r="E250" s="73"/>
      <c r="F250" s="73"/>
      <c r="G250" s="73">
        <v>2</v>
      </c>
      <c r="H250" s="75">
        <f>D250*G250</f>
        <v>100</v>
      </c>
      <c r="I250" s="75">
        <f t="shared" ref="I250" si="69">H250</f>
        <v>100</v>
      </c>
      <c r="J250" s="73"/>
      <c r="K250" s="73"/>
      <c r="L250" s="73"/>
      <c r="M250" s="77">
        <f t="shared" ref="M250" si="70">J250*K250*L250</f>
        <v>0</v>
      </c>
      <c r="N250" s="278"/>
      <c r="O250" s="279"/>
      <c r="P250" s="279"/>
      <c r="Q250" s="279"/>
      <c r="R250" s="279"/>
      <c r="S250" s="280"/>
    </row>
    <row r="251" spans="1:19" x14ac:dyDescent="0.2">
      <c r="A251" s="78"/>
      <c r="B251" s="133"/>
      <c r="C251" s="133"/>
      <c r="D251" s="75"/>
      <c r="E251" s="76"/>
      <c r="F251" s="75"/>
      <c r="G251" s="75"/>
      <c r="H251" s="75"/>
      <c r="I251" s="111">
        <f>SUM(I250:I250)</f>
        <v>100</v>
      </c>
      <c r="J251" s="111"/>
      <c r="K251" s="111"/>
      <c r="L251" s="111"/>
      <c r="M251" s="112">
        <f>SUM(M250)</f>
        <v>0</v>
      </c>
      <c r="N251" s="281"/>
      <c r="O251" s="282"/>
      <c r="P251" s="282"/>
      <c r="Q251" s="282"/>
      <c r="R251" s="282"/>
      <c r="S251" s="283"/>
    </row>
    <row r="252" spans="1:19" x14ac:dyDescent="0.2">
      <c r="A252" s="292" t="s">
        <v>101</v>
      </c>
      <c r="B252" s="293"/>
      <c r="C252" s="293"/>
      <c r="D252" s="293"/>
      <c r="E252" s="293"/>
      <c r="F252" s="293"/>
      <c r="G252" s="293"/>
      <c r="H252" s="293"/>
      <c r="I252" s="293"/>
      <c r="J252" s="293"/>
      <c r="K252" s="293"/>
      <c r="L252" s="293"/>
      <c r="M252" s="293"/>
      <c r="N252" s="293"/>
      <c r="O252" s="293"/>
      <c r="P252" s="293"/>
      <c r="Q252" s="293"/>
      <c r="R252" s="293"/>
      <c r="S252" s="294"/>
    </row>
    <row r="253" spans="1:19" x14ac:dyDescent="0.2">
      <c r="A253" s="108" t="str">
        <f>'PLANILHA '!A67</f>
        <v>8.1</v>
      </c>
      <c r="B253" s="269" t="str">
        <f>'PLANILHA '!C67</f>
        <v>Luminária p/ duas lâmpadas fluorescentes 40W, completa, c/ reator duplo-127V partida rápida e alto fator de potência, soquete antivibratório e lâmpada fluorescente 40W-127V</v>
      </c>
      <c r="C253" s="269"/>
      <c r="D253" s="269"/>
      <c r="E253" s="269"/>
      <c r="F253" s="269"/>
      <c r="G253" s="269"/>
      <c r="H253" s="269"/>
      <c r="I253" s="269"/>
      <c r="J253" s="269"/>
      <c r="K253" s="269"/>
      <c r="L253" s="269"/>
      <c r="M253" s="269"/>
      <c r="N253" s="269"/>
      <c r="O253" s="269"/>
      <c r="P253" s="270" t="s">
        <v>24</v>
      </c>
      <c r="Q253" s="270"/>
      <c r="R253" s="109">
        <f>I257-M257</f>
        <v>70</v>
      </c>
      <c r="S253" s="110"/>
    </row>
    <row r="254" spans="1:19" x14ac:dyDescent="0.2">
      <c r="A254" s="271"/>
      <c r="B254" s="272"/>
      <c r="C254" s="272"/>
      <c r="D254" s="113" t="s">
        <v>15</v>
      </c>
      <c r="E254" s="113" t="s">
        <v>16</v>
      </c>
      <c r="F254" s="113" t="s">
        <v>17</v>
      </c>
      <c r="G254" s="113" t="s">
        <v>18</v>
      </c>
      <c r="H254" s="113" t="s">
        <v>38</v>
      </c>
      <c r="I254" s="273" t="s">
        <v>19</v>
      </c>
      <c r="J254" s="274" t="s">
        <v>21</v>
      </c>
      <c r="K254" s="274"/>
      <c r="L254" s="274"/>
      <c r="M254" s="273" t="s">
        <v>19</v>
      </c>
      <c r="N254" s="275" t="s">
        <v>20</v>
      </c>
      <c r="O254" s="276"/>
      <c r="P254" s="276"/>
      <c r="Q254" s="276"/>
      <c r="R254" s="276"/>
      <c r="S254" s="277"/>
    </row>
    <row r="255" spans="1:19" x14ac:dyDescent="0.2">
      <c r="A255" s="271"/>
      <c r="B255" s="272"/>
      <c r="C255" s="272"/>
      <c r="D255" s="73" t="s">
        <v>2</v>
      </c>
      <c r="E255" s="73" t="s">
        <v>95</v>
      </c>
      <c r="F255" s="73" t="s">
        <v>94</v>
      </c>
      <c r="G255" s="73" t="s">
        <v>22</v>
      </c>
      <c r="H255" s="73"/>
      <c r="I255" s="273"/>
      <c r="J255" s="73" t="s">
        <v>41</v>
      </c>
      <c r="K255" s="73" t="s">
        <v>42</v>
      </c>
      <c r="L255" s="73" t="s">
        <v>38</v>
      </c>
      <c r="M255" s="273"/>
      <c r="N255" s="278"/>
      <c r="O255" s="279"/>
      <c r="P255" s="279"/>
      <c r="Q255" s="279"/>
      <c r="R255" s="279"/>
      <c r="S255" s="280"/>
    </row>
    <row r="256" spans="1:19" x14ac:dyDescent="0.2">
      <c r="A256" s="115"/>
      <c r="B256" s="267"/>
      <c r="C256" s="268"/>
      <c r="D256" s="73">
        <v>70</v>
      </c>
      <c r="E256" s="73"/>
      <c r="F256" s="73"/>
      <c r="G256" s="73"/>
      <c r="H256" s="75">
        <f t="shared" ref="H256" si="71">D256</f>
        <v>70</v>
      </c>
      <c r="I256" s="75">
        <f t="shared" ref="I256" si="72">H256</f>
        <v>70</v>
      </c>
      <c r="J256" s="73"/>
      <c r="K256" s="73"/>
      <c r="L256" s="73"/>
      <c r="M256" s="77">
        <f t="shared" ref="M256" si="73">J256*K256*L256</f>
        <v>0</v>
      </c>
      <c r="N256" s="278"/>
      <c r="O256" s="279"/>
      <c r="P256" s="279"/>
      <c r="Q256" s="279"/>
      <c r="R256" s="279"/>
      <c r="S256" s="280"/>
    </row>
    <row r="257" spans="1:19" x14ac:dyDescent="0.2">
      <c r="A257" s="78"/>
      <c r="B257" s="114"/>
      <c r="C257" s="114"/>
      <c r="D257" s="75"/>
      <c r="E257" s="76"/>
      <c r="F257" s="75"/>
      <c r="G257" s="75"/>
      <c r="H257" s="75"/>
      <c r="I257" s="111">
        <f>SUM(I256:I256)</f>
        <v>70</v>
      </c>
      <c r="J257" s="111"/>
      <c r="K257" s="111"/>
      <c r="L257" s="111"/>
      <c r="M257" s="112">
        <f>SUM(M256)</f>
        <v>0</v>
      </c>
      <c r="N257" s="281"/>
      <c r="O257" s="282"/>
      <c r="P257" s="282"/>
      <c r="Q257" s="282"/>
      <c r="R257" s="282"/>
      <c r="S257" s="283"/>
    </row>
    <row r="258" spans="1:19" x14ac:dyDescent="0.2">
      <c r="A258" s="108" t="str">
        <f>'PLANILHA '!A68</f>
        <v>8.2</v>
      </c>
      <c r="B258" s="269" t="str">
        <f>'PLANILHA '!C68</f>
        <v>Tomada padrão brasileiro linha branca, NBR 14136 3 polos 10A/250V, com placa 4x2"</v>
      </c>
      <c r="C258" s="269"/>
      <c r="D258" s="269"/>
      <c r="E258" s="269"/>
      <c r="F258" s="269"/>
      <c r="G258" s="269"/>
      <c r="H258" s="269"/>
      <c r="I258" s="269"/>
      <c r="J258" s="269"/>
      <c r="K258" s="269"/>
      <c r="L258" s="269"/>
      <c r="M258" s="269"/>
      <c r="N258" s="269"/>
      <c r="O258" s="269"/>
      <c r="P258" s="270" t="s">
        <v>24</v>
      </c>
      <c r="Q258" s="270"/>
      <c r="R258" s="109">
        <f>I262-M262</f>
        <v>60</v>
      </c>
      <c r="S258" s="110"/>
    </row>
    <row r="259" spans="1:19" x14ac:dyDescent="0.2">
      <c r="A259" s="271"/>
      <c r="B259" s="272"/>
      <c r="C259" s="272"/>
      <c r="D259" s="113" t="s">
        <v>15</v>
      </c>
      <c r="E259" s="113" t="s">
        <v>16</v>
      </c>
      <c r="F259" s="113" t="s">
        <v>17</v>
      </c>
      <c r="G259" s="113" t="s">
        <v>18</v>
      </c>
      <c r="H259" s="113" t="s">
        <v>38</v>
      </c>
      <c r="I259" s="273" t="s">
        <v>19</v>
      </c>
      <c r="J259" s="274" t="s">
        <v>21</v>
      </c>
      <c r="K259" s="274"/>
      <c r="L259" s="274"/>
      <c r="M259" s="273" t="s">
        <v>19</v>
      </c>
      <c r="N259" s="275" t="s">
        <v>20</v>
      </c>
      <c r="O259" s="276"/>
      <c r="P259" s="276"/>
      <c r="Q259" s="276"/>
      <c r="R259" s="276"/>
      <c r="S259" s="277"/>
    </row>
    <row r="260" spans="1:19" x14ac:dyDescent="0.2">
      <c r="A260" s="271"/>
      <c r="B260" s="272"/>
      <c r="C260" s="272"/>
      <c r="D260" s="73" t="s">
        <v>2</v>
      </c>
      <c r="E260" s="73" t="s">
        <v>95</v>
      </c>
      <c r="F260" s="73" t="s">
        <v>94</v>
      </c>
      <c r="G260" s="73" t="s">
        <v>22</v>
      </c>
      <c r="H260" s="73"/>
      <c r="I260" s="273"/>
      <c r="J260" s="73" t="s">
        <v>41</v>
      </c>
      <c r="K260" s="73" t="s">
        <v>42</v>
      </c>
      <c r="L260" s="73" t="s">
        <v>38</v>
      </c>
      <c r="M260" s="273"/>
      <c r="N260" s="278"/>
      <c r="O260" s="279"/>
      <c r="P260" s="279"/>
      <c r="Q260" s="279"/>
      <c r="R260" s="279"/>
      <c r="S260" s="280"/>
    </row>
    <row r="261" spans="1:19" x14ac:dyDescent="0.2">
      <c r="A261" s="115"/>
      <c r="B261" s="267"/>
      <c r="C261" s="268"/>
      <c r="D261" s="73">
        <v>60</v>
      </c>
      <c r="E261" s="73"/>
      <c r="F261" s="73"/>
      <c r="G261" s="73"/>
      <c r="H261" s="75">
        <f t="shared" ref="H261" si="74">D261</f>
        <v>60</v>
      </c>
      <c r="I261" s="75">
        <f t="shared" ref="I261" si="75">H261</f>
        <v>60</v>
      </c>
      <c r="J261" s="73"/>
      <c r="K261" s="73"/>
      <c r="L261" s="73"/>
      <c r="M261" s="77">
        <f t="shared" ref="M261" si="76">J261*K261*L261</f>
        <v>0</v>
      </c>
      <c r="N261" s="278"/>
      <c r="O261" s="279"/>
      <c r="P261" s="279"/>
      <c r="Q261" s="279"/>
      <c r="R261" s="279"/>
      <c r="S261" s="280"/>
    </row>
    <row r="262" spans="1:19" x14ac:dyDescent="0.2">
      <c r="A262" s="78"/>
      <c r="B262" s="114"/>
      <c r="C262" s="114"/>
      <c r="D262" s="75"/>
      <c r="E262" s="76"/>
      <c r="F262" s="75"/>
      <c r="G262" s="75"/>
      <c r="H262" s="75"/>
      <c r="I262" s="111">
        <f>SUM(I261:I261)</f>
        <v>60</v>
      </c>
      <c r="J262" s="111"/>
      <c r="K262" s="111"/>
      <c r="L262" s="111"/>
      <c r="M262" s="112">
        <f>SUM(M261)</f>
        <v>0</v>
      </c>
      <c r="N262" s="281"/>
      <c r="O262" s="282"/>
      <c r="P262" s="282"/>
      <c r="Q262" s="282"/>
      <c r="R262" s="282"/>
      <c r="S262" s="283"/>
    </row>
    <row r="263" spans="1:19" x14ac:dyDescent="0.2">
      <c r="A263" s="108" t="str">
        <f>'PLANILHA '!A69</f>
        <v>8.3</v>
      </c>
      <c r="B263" s="269" t="str">
        <f>'PLANILHA '!C69</f>
        <v>Interruptor de duas teclas simples 10A/250V e uma tomada 2 polos universal 10A/250V, com placa 4x2"</v>
      </c>
      <c r="C263" s="269"/>
      <c r="D263" s="269"/>
      <c r="E263" s="269"/>
      <c r="F263" s="269"/>
      <c r="G263" s="269"/>
      <c r="H263" s="269"/>
      <c r="I263" s="269"/>
      <c r="J263" s="269"/>
      <c r="K263" s="269"/>
      <c r="L263" s="269"/>
      <c r="M263" s="269"/>
      <c r="N263" s="269"/>
      <c r="O263" s="269"/>
      <c r="P263" s="270" t="s">
        <v>24</v>
      </c>
      <c r="Q263" s="270"/>
      <c r="R263" s="109">
        <f>I267-M267</f>
        <v>25</v>
      </c>
      <c r="S263" s="110"/>
    </row>
    <row r="264" spans="1:19" x14ac:dyDescent="0.2">
      <c r="A264" s="271"/>
      <c r="B264" s="272"/>
      <c r="C264" s="272"/>
      <c r="D264" s="113" t="s">
        <v>15</v>
      </c>
      <c r="E264" s="113" t="s">
        <v>16</v>
      </c>
      <c r="F264" s="113" t="s">
        <v>17</v>
      </c>
      <c r="G264" s="113" t="s">
        <v>18</v>
      </c>
      <c r="H264" s="113" t="s">
        <v>38</v>
      </c>
      <c r="I264" s="273" t="s">
        <v>19</v>
      </c>
      <c r="J264" s="274" t="s">
        <v>21</v>
      </c>
      <c r="K264" s="274"/>
      <c r="L264" s="274"/>
      <c r="M264" s="273" t="s">
        <v>19</v>
      </c>
      <c r="N264" s="275" t="s">
        <v>20</v>
      </c>
      <c r="O264" s="276"/>
      <c r="P264" s="276"/>
      <c r="Q264" s="276"/>
      <c r="R264" s="276"/>
      <c r="S264" s="277"/>
    </row>
    <row r="265" spans="1:19" x14ac:dyDescent="0.2">
      <c r="A265" s="271"/>
      <c r="B265" s="272"/>
      <c r="C265" s="272"/>
      <c r="D265" s="73" t="s">
        <v>2</v>
      </c>
      <c r="E265" s="73" t="s">
        <v>95</v>
      </c>
      <c r="F265" s="73" t="s">
        <v>94</v>
      </c>
      <c r="G265" s="73" t="s">
        <v>22</v>
      </c>
      <c r="H265" s="73"/>
      <c r="I265" s="273"/>
      <c r="J265" s="73" t="s">
        <v>41</v>
      </c>
      <c r="K265" s="73" t="s">
        <v>42</v>
      </c>
      <c r="L265" s="73" t="s">
        <v>38</v>
      </c>
      <c r="M265" s="273"/>
      <c r="N265" s="278"/>
      <c r="O265" s="279"/>
      <c r="P265" s="279"/>
      <c r="Q265" s="279"/>
      <c r="R265" s="279"/>
      <c r="S265" s="280"/>
    </row>
    <row r="266" spans="1:19" x14ac:dyDescent="0.2">
      <c r="A266" s="115"/>
      <c r="B266" s="267"/>
      <c r="C266" s="268"/>
      <c r="D266" s="73">
        <v>25</v>
      </c>
      <c r="E266" s="73"/>
      <c r="F266" s="73"/>
      <c r="G266" s="73"/>
      <c r="H266" s="75">
        <f t="shared" ref="H266" si="77">D266</f>
        <v>25</v>
      </c>
      <c r="I266" s="75">
        <f t="shared" ref="I266" si="78">H266</f>
        <v>25</v>
      </c>
      <c r="J266" s="73"/>
      <c r="K266" s="73"/>
      <c r="L266" s="73"/>
      <c r="M266" s="77">
        <f t="shared" ref="M266" si="79">J266*K266*L266</f>
        <v>0</v>
      </c>
      <c r="N266" s="278"/>
      <c r="O266" s="279"/>
      <c r="P266" s="279"/>
      <c r="Q266" s="279"/>
      <c r="R266" s="279"/>
      <c r="S266" s="280"/>
    </row>
    <row r="267" spans="1:19" x14ac:dyDescent="0.2">
      <c r="A267" s="78"/>
      <c r="B267" s="114"/>
      <c r="C267" s="114"/>
      <c r="D267" s="75"/>
      <c r="E267" s="76"/>
      <c r="F267" s="75"/>
      <c r="G267" s="75"/>
      <c r="H267" s="75"/>
      <c r="I267" s="111">
        <f>SUM(I266:I266)</f>
        <v>25</v>
      </c>
      <c r="J267" s="111"/>
      <c r="K267" s="111"/>
      <c r="L267" s="111"/>
      <c r="M267" s="112">
        <f>SUM(M266)</f>
        <v>0</v>
      </c>
      <c r="N267" s="281"/>
      <c r="O267" s="282"/>
      <c r="P267" s="282"/>
      <c r="Q267" s="282"/>
      <c r="R267" s="282"/>
      <c r="S267" s="283"/>
    </row>
    <row r="268" spans="1:19" x14ac:dyDescent="0.2">
      <c r="A268" s="108" t="str">
        <f>'PLANILHA '!A70</f>
        <v>8.4</v>
      </c>
      <c r="B268" s="269" t="str">
        <f>'PLANILHA '!C70</f>
        <v>Ventilador de teto base madeira sem alojamento para luminária, ref. Tron ou equivalente, com comando de interruptor simples, sem dimer para regulagem de velocidade</v>
      </c>
      <c r="C268" s="269"/>
      <c r="D268" s="269"/>
      <c r="E268" s="269"/>
      <c r="F268" s="269"/>
      <c r="G268" s="269"/>
      <c r="H268" s="269"/>
      <c r="I268" s="269"/>
      <c r="J268" s="269"/>
      <c r="K268" s="269"/>
      <c r="L268" s="269"/>
      <c r="M268" s="269"/>
      <c r="N268" s="269"/>
      <c r="O268" s="269"/>
      <c r="P268" s="270" t="s">
        <v>24</v>
      </c>
      <c r="Q268" s="270"/>
      <c r="R268" s="109">
        <f>I272-M272</f>
        <v>30</v>
      </c>
      <c r="S268" s="110"/>
    </row>
    <row r="269" spans="1:19" x14ac:dyDescent="0.2">
      <c r="A269" s="271"/>
      <c r="B269" s="272"/>
      <c r="C269" s="272"/>
      <c r="D269" s="113" t="s">
        <v>15</v>
      </c>
      <c r="E269" s="113" t="s">
        <v>16</v>
      </c>
      <c r="F269" s="113" t="s">
        <v>17</v>
      </c>
      <c r="G269" s="113" t="s">
        <v>18</v>
      </c>
      <c r="H269" s="113" t="s">
        <v>38</v>
      </c>
      <c r="I269" s="273" t="s">
        <v>19</v>
      </c>
      <c r="J269" s="274" t="s">
        <v>21</v>
      </c>
      <c r="K269" s="274"/>
      <c r="L269" s="274"/>
      <c r="M269" s="273" t="s">
        <v>19</v>
      </c>
      <c r="N269" s="275" t="s">
        <v>20</v>
      </c>
      <c r="O269" s="276"/>
      <c r="P269" s="276"/>
      <c r="Q269" s="276"/>
      <c r="R269" s="276"/>
      <c r="S269" s="277"/>
    </row>
    <row r="270" spans="1:19" x14ac:dyDescent="0.2">
      <c r="A270" s="271"/>
      <c r="B270" s="272"/>
      <c r="C270" s="272"/>
      <c r="D270" s="73" t="s">
        <v>2</v>
      </c>
      <c r="E270" s="73" t="s">
        <v>95</v>
      </c>
      <c r="F270" s="73" t="s">
        <v>94</v>
      </c>
      <c r="G270" s="73" t="s">
        <v>22</v>
      </c>
      <c r="H270" s="73"/>
      <c r="I270" s="273"/>
      <c r="J270" s="73" t="s">
        <v>41</v>
      </c>
      <c r="K270" s="73" t="s">
        <v>42</v>
      </c>
      <c r="L270" s="73" t="s">
        <v>38</v>
      </c>
      <c r="M270" s="273"/>
      <c r="N270" s="278"/>
      <c r="O270" s="279"/>
      <c r="P270" s="279"/>
      <c r="Q270" s="279"/>
      <c r="R270" s="279"/>
      <c r="S270" s="280"/>
    </row>
    <row r="271" spans="1:19" x14ac:dyDescent="0.2">
      <c r="A271" s="115"/>
      <c r="B271" s="267"/>
      <c r="C271" s="268"/>
      <c r="D271" s="73">
        <v>30</v>
      </c>
      <c r="E271" s="73"/>
      <c r="F271" s="73"/>
      <c r="G271" s="73"/>
      <c r="H271" s="75">
        <f t="shared" ref="H271" si="80">D271</f>
        <v>30</v>
      </c>
      <c r="I271" s="75">
        <f t="shared" ref="I271" si="81">H271</f>
        <v>30</v>
      </c>
      <c r="J271" s="73"/>
      <c r="K271" s="73"/>
      <c r="L271" s="73"/>
      <c r="M271" s="77">
        <f t="shared" ref="M271" si="82">J271*K271*L271</f>
        <v>0</v>
      </c>
      <c r="N271" s="278"/>
      <c r="O271" s="279"/>
      <c r="P271" s="279"/>
      <c r="Q271" s="279"/>
      <c r="R271" s="279"/>
      <c r="S271" s="280"/>
    </row>
    <row r="272" spans="1:19" x14ac:dyDescent="0.2">
      <c r="A272" s="78"/>
      <c r="B272" s="114"/>
      <c r="C272" s="114"/>
      <c r="D272" s="75"/>
      <c r="E272" s="76"/>
      <c r="F272" s="75"/>
      <c r="G272" s="75"/>
      <c r="H272" s="75"/>
      <c r="I272" s="111">
        <f>SUM(I271:I271)</f>
        <v>30</v>
      </c>
      <c r="J272" s="111"/>
      <c r="K272" s="111"/>
      <c r="L272" s="111"/>
      <c r="M272" s="112">
        <f>SUM(M271)</f>
        <v>0</v>
      </c>
      <c r="N272" s="281"/>
      <c r="O272" s="282"/>
      <c r="P272" s="282"/>
      <c r="Q272" s="282"/>
      <c r="R272" s="282"/>
      <c r="S272" s="283"/>
    </row>
    <row r="273" spans="1:19" x14ac:dyDescent="0.2">
      <c r="A273" s="292" t="s">
        <v>74</v>
      </c>
      <c r="B273" s="293"/>
      <c r="C273" s="293"/>
      <c r="D273" s="293"/>
      <c r="E273" s="293"/>
      <c r="F273" s="293"/>
      <c r="G273" s="293"/>
      <c r="H273" s="293"/>
      <c r="I273" s="293"/>
      <c r="J273" s="293"/>
      <c r="K273" s="293"/>
      <c r="L273" s="293"/>
      <c r="M273" s="293"/>
      <c r="N273" s="293"/>
      <c r="O273" s="293"/>
      <c r="P273" s="293"/>
      <c r="Q273" s="293"/>
      <c r="R273" s="293"/>
      <c r="S273" s="294"/>
    </row>
    <row r="274" spans="1:19" x14ac:dyDescent="0.2">
      <c r="A274" s="108" t="str">
        <f>'PLANILHA '!A74</f>
        <v>9.1</v>
      </c>
      <c r="B274" s="269" t="str">
        <f>'PLANILHA '!C74</f>
        <v>Pintura com tinta esmalte sintético, marcas de referência Suvinil, Coral e Metalatex, inclusive selador acrílico, em paredes, a duas demãos</v>
      </c>
      <c r="C274" s="269"/>
      <c r="D274" s="269"/>
      <c r="E274" s="269"/>
      <c r="F274" s="269"/>
      <c r="G274" s="269"/>
      <c r="H274" s="269"/>
      <c r="I274" s="269"/>
      <c r="J274" s="269"/>
      <c r="K274" s="269"/>
      <c r="L274" s="269"/>
      <c r="M274" s="269"/>
      <c r="N274" s="269"/>
      <c r="O274" s="269"/>
      <c r="P274" s="270" t="s">
        <v>24</v>
      </c>
      <c r="Q274" s="270"/>
      <c r="R274" s="109">
        <f>I295-M295</f>
        <v>682.95</v>
      </c>
      <c r="S274" s="110"/>
    </row>
    <row r="275" spans="1:19" x14ac:dyDescent="0.2">
      <c r="A275" s="284"/>
      <c r="B275" s="285"/>
      <c r="C275" s="286"/>
      <c r="D275" s="119" t="s">
        <v>15</v>
      </c>
      <c r="E275" s="119" t="s">
        <v>16</v>
      </c>
      <c r="F275" s="119" t="s">
        <v>17</v>
      </c>
      <c r="G275" s="119" t="s">
        <v>18</v>
      </c>
      <c r="H275" s="119" t="s">
        <v>38</v>
      </c>
      <c r="I275" s="273" t="s">
        <v>19</v>
      </c>
      <c r="J275" s="274" t="s">
        <v>21</v>
      </c>
      <c r="K275" s="274"/>
      <c r="L275" s="274"/>
      <c r="M275" s="273" t="s">
        <v>19</v>
      </c>
      <c r="N275" s="275" t="s">
        <v>20</v>
      </c>
      <c r="O275" s="276"/>
      <c r="P275" s="276"/>
      <c r="Q275" s="276"/>
      <c r="R275" s="276"/>
      <c r="S275" s="277"/>
    </row>
    <row r="276" spans="1:19" x14ac:dyDescent="0.2">
      <c r="A276" s="287"/>
      <c r="B276" s="288"/>
      <c r="C276" s="289"/>
      <c r="D276" s="73" t="s">
        <v>145</v>
      </c>
      <c r="E276" s="73" t="s">
        <v>95</v>
      </c>
      <c r="F276" s="73" t="s">
        <v>94</v>
      </c>
      <c r="G276" s="73" t="s">
        <v>22</v>
      </c>
      <c r="H276" s="73"/>
      <c r="I276" s="273"/>
      <c r="J276" s="73" t="s">
        <v>41</v>
      </c>
      <c r="K276" s="73" t="s">
        <v>42</v>
      </c>
      <c r="L276" s="73" t="s">
        <v>38</v>
      </c>
      <c r="M276" s="273"/>
      <c r="N276" s="278"/>
      <c r="O276" s="279"/>
      <c r="P276" s="279"/>
      <c r="Q276" s="279"/>
      <c r="R276" s="279"/>
      <c r="S276" s="280"/>
    </row>
    <row r="277" spans="1:19" x14ac:dyDescent="0.2">
      <c r="A277" s="74"/>
      <c r="B277" s="267" t="s">
        <v>129</v>
      </c>
      <c r="C277" s="268"/>
      <c r="D277" s="75">
        <v>23.6</v>
      </c>
      <c r="E277" s="75"/>
      <c r="F277" s="75">
        <v>1.5</v>
      </c>
      <c r="G277" s="75"/>
      <c r="H277" s="75"/>
      <c r="I277" s="75">
        <f>F277*D277</f>
        <v>35.400000000000006</v>
      </c>
      <c r="J277" s="75"/>
      <c r="K277" s="75"/>
      <c r="L277" s="75"/>
      <c r="M277" s="77">
        <f t="shared" ref="M277:M294" si="83">J277*K277*L277</f>
        <v>0</v>
      </c>
      <c r="N277" s="278"/>
      <c r="O277" s="279"/>
      <c r="P277" s="279"/>
      <c r="Q277" s="279"/>
      <c r="R277" s="279"/>
      <c r="S277" s="280"/>
    </row>
    <row r="278" spans="1:19" x14ac:dyDescent="0.2">
      <c r="A278" s="74"/>
      <c r="B278" s="267" t="s">
        <v>128</v>
      </c>
      <c r="C278" s="268"/>
      <c r="D278" s="75">
        <v>14.3</v>
      </c>
      <c r="E278" s="75"/>
      <c r="F278" s="75">
        <v>1.5</v>
      </c>
      <c r="G278" s="75"/>
      <c r="H278" s="75"/>
      <c r="I278" s="75">
        <f t="shared" ref="I278:I294" si="84">F278*D278</f>
        <v>21.450000000000003</v>
      </c>
      <c r="J278" s="75"/>
      <c r="K278" s="75"/>
      <c r="L278" s="75"/>
      <c r="M278" s="77">
        <f t="shared" si="83"/>
        <v>0</v>
      </c>
      <c r="N278" s="278"/>
      <c r="O278" s="279"/>
      <c r="P278" s="279"/>
      <c r="Q278" s="279"/>
      <c r="R278" s="279"/>
      <c r="S278" s="280"/>
    </row>
    <row r="279" spans="1:19" x14ac:dyDescent="0.2">
      <c r="A279" s="74"/>
      <c r="B279" s="267" t="s">
        <v>146</v>
      </c>
      <c r="C279" s="268"/>
      <c r="D279" s="75">
        <v>13.9</v>
      </c>
      <c r="E279" s="75"/>
      <c r="F279" s="75">
        <v>1.5</v>
      </c>
      <c r="G279" s="75"/>
      <c r="H279" s="75"/>
      <c r="I279" s="75">
        <f t="shared" si="84"/>
        <v>20.85</v>
      </c>
      <c r="J279" s="75"/>
      <c r="K279" s="75"/>
      <c r="L279" s="75"/>
      <c r="M279" s="77">
        <f t="shared" si="83"/>
        <v>0</v>
      </c>
      <c r="N279" s="278"/>
      <c r="O279" s="279"/>
      <c r="P279" s="279"/>
      <c r="Q279" s="279"/>
      <c r="R279" s="279"/>
      <c r="S279" s="280"/>
    </row>
    <row r="280" spans="1:19" x14ac:dyDescent="0.2">
      <c r="A280" s="74"/>
      <c r="B280" s="267" t="s">
        <v>126</v>
      </c>
      <c r="C280" s="268"/>
      <c r="D280" s="75">
        <v>14.4</v>
      </c>
      <c r="E280" s="75"/>
      <c r="F280" s="75">
        <v>1.5</v>
      </c>
      <c r="G280" s="75"/>
      <c r="H280" s="75"/>
      <c r="I280" s="75">
        <f t="shared" si="84"/>
        <v>21.6</v>
      </c>
      <c r="J280" s="75"/>
      <c r="K280" s="75"/>
      <c r="L280" s="75"/>
      <c r="M280" s="77">
        <f t="shared" si="83"/>
        <v>0</v>
      </c>
      <c r="N280" s="278"/>
      <c r="O280" s="279"/>
      <c r="P280" s="279"/>
      <c r="Q280" s="279"/>
      <c r="R280" s="279"/>
      <c r="S280" s="280"/>
    </row>
    <row r="281" spans="1:19" x14ac:dyDescent="0.2">
      <c r="A281" s="74"/>
      <c r="B281" s="267" t="s">
        <v>147</v>
      </c>
      <c r="C281" s="268"/>
      <c r="D281" s="75">
        <v>16.2</v>
      </c>
      <c r="E281" s="75"/>
      <c r="F281" s="75">
        <v>1.5</v>
      </c>
      <c r="G281" s="75"/>
      <c r="H281" s="75"/>
      <c r="I281" s="75">
        <f t="shared" si="84"/>
        <v>24.299999999999997</v>
      </c>
      <c r="J281" s="75"/>
      <c r="K281" s="75"/>
      <c r="L281" s="75"/>
      <c r="M281" s="77">
        <f t="shared" si="83"/>
        <v>0</v>
      </c>
      <c r="N281" s="278"/>
      <c r="O281" s="279"/>
      <c r="P281" s="279"/>
      <c r="Q281" s="279"/>
      <c r="R281" s="279"/>
      <c r="S281" s="280"/>
    </row>
    <row r="282" spans="1:19" x14ac:dyDescent="0.2">
      <c r="A282" s="74"/>
      <c r="B282" s="267" t="s">
        <v>148</v>
      </c>
      <c r="C282" s="268"/>
      <c r="D282" s="75">
        <v>29.3</v>
      </c>
      <c r="E282" s="75"/>
      <c r="F282" s="75">
        <v>1.5</v>
      </c>
      <c r="G282" s="75"/>
      <c r="H282" s="75"/>
      <c r="I282" s="75">
        <f t="shared" si="84"/>
        <v>43.95</v>
      </c>
      <c r="J282" s="75"/>
      <c r="K282" s="75"/>
      <c r="L282" s="75"/>
      <c r="M282" s="77">
        <f t="shared" si="83"/>
        <v>0</v>
      </c>
      <c r="N282" s="278"/>
      <c r="O282" s="279"/>
      <c r="P282" s="279"/>
      <c r="Q282" s="279"/>
      <c r="R282" s="279"/>
      <c r="S282" s="280"/>
    </row>
    <row r="283" spans="1:19" x14ac:dyDescent="0.2">
      <c r="A283" s="74"/>
      <c r="B283" s="267" t="s">
        <v>149</v>
      </c>
      <c r="C283" s="268"/>
      <c r="D283" s="75">
        <v>27.8</v>
      </c>
      <c r="E283" s="75"/>
      <c r="F283" s="75">
        <v>1.5</v>
      </c>
      <c r="G283" s="75"/>
      <c r="H283" s="75"/>
      <c r="I283" s="75">
        <f t="shared" si="84"/>
        <v>41.7</v>
      </c>
      <c r="J283" s="75"/>
      <c r="K283" s="75"/>
      <c r="L283" s="75"/>
      <c r="M283" s="77">
        <f t="shared" si="83"/>
        <v>0</v>
      </c>
      <c r="N283" s="278"/>
      <c r="O283" s="279"/>
      <c r="P283" s="279"/>
      <c r="Q283" s="279"/>
      <c r="R283" s="279"/>
      <c r="S283" s="280"/>
    </row>
    <row r="284" spans="1:19" x14ac:dyDescent="0.2">
      <c r="A284" s="74"/>
      <c r="B284" s="267" t="s">
        <v>150</v>
      </c>
      <c r="C284" s="268"/>
      <c r="D284" s="75">
        <v>27.9</v>
      </c>
      <c r="E284" s="75"/>
      <c r="F284" s="75">
        <v>1.5</v>
      </c>
      <c r="G284" s="75"/>
      <c r="H284" s="75"/>
      <c r="I284" s="75">
        <f t="shared" si="84"/>
        <v>41.849999999999994</v>
      </c>
      <c r="J284" s="75"/>
      <c r="K284" s="75"/>
      <c r="L284" s="75"/>
      <c r="M284" s="77">
        <f t="shared" si="83"/>
        <v>0</v>
      </c>
      <c r="N284" s="278"/>
      <c r="O284" s="279"/>
      <c r="P284" s="279"/>
      <c r="Q284" s="279"/>
      <c r="R284" s="279"/>
      <c r="S284" s="280"/>
    </row>
    <row r="285" spans="1:19" x14ac:dyDescent="0.2">
      <c r="A285" s="74"/>
      <c r="B285" s="267" t="s">
        <v>144</v>
      </c>
      <c r="C285" s="268"/>
      <c r="D285" s="75">
        <v>28.9</v>
      </c>
      <c r="E285" s="75"/>
      <c r="F285" s="75">
        <v>1.5</v>
      </c>
      <c r="G285" s="75"/>
      <c r="H285" s="75"/>
      <c r="I285" s="75">
        <f t="shared" si="84"/>
        <v>43.349999999999994</v>
      </c>
      <c r="J285" s="75"/>
      <c r="K285" s="75"/>
      <c r="L285" s="75"/>
      <c r="M285" s="77">
        <f t="shared" si="83"/>
        <v>0</v>
      </c>
      <c r="N285" s="278"/>
      <c r="O285" s="279"/>
      <c r="P285" s="279"/>
      <c r="Q285" s="279"/>
      <c r="R285" s="279"/>
      <c r="S285" s="280"/>
    </row>
    <row r="286" spans="1:19" x14ac:dyDescent="0.2">
      <c r="A286" s="74"/>
      <c r="B286" s="267" t="s">
        <v>143</v>
      </c>
      <c r="C286" s="268"/>
      <c r="D286" s="75">
        <v>29</v>
      </c>
      <c r="E286" s="75"/>
      <c r="F286" s="75">
        <v>1.5</v>
      </c>
      <c r="G286" s="75"/>
      <c r="H286" s="75"/>
      <c r="I286" s="75">
        <f t="shared" si="84"/>
        <v>43.5</v>
      </c>
      <c r="J286" s="75"/>
      <c r="K286" s="75"/>
      <c r="L286" s="75"/>
      <c r="M286" s="77">
        <f t="shared" si="83"/>
        <v>0</v>
      </c>
      <c r="N286" s="278"/>
      <c r="O286" s="279"/>
      <c r="P286" s="279"/>
      <c r="Q286" s="279"/>
      <c r="R286" s="279"/>
      <c r="S286" s="280"/>
    </row>
    <row r="287" spans="1:19" x14ac:dyDescent="0.2">
      <c r="A287" s="74"/>
      <c r="B287" s="295" t="s">
        <v>153</v>
      </c>
      <c r="C287" s="296"/>
      <c r="D287" s="75">
        <v>23.3</v>
      </c>
      <c r="E287" s="75"/>
      <c r="F287" s="75">
        <v>1.5</v>
      </c>
      <c r="G287" s="75"/>
      <c r="H287" s="75"/>
      <c r="I287" s="75">
        <f t="shared" si="84"/>
        <v>34.950000000000003</v>
      </c>
      <c r="J287" s="75"/>
      <c r="K287" s="75"/>
      <c r="L287" s="75"/>
      <c r="M287" s="77">
        <f t="shared" si="83"/>
        <v>0</v>
      </c>
      <c r="N287" s="278"/>
      <c r="O287" s="279"/>
      <c r="P287" s="279"/>
      <c r="Q287" s="279"/>
      <c r="R287" s="279"/>
      <c r="S287" s="280"/>
    </row>
    <row r="288" spans="1:19" x14ac:dyDescent="0.2">
      <c r="A288" s="74"/>
      <c r="B288" s="267" t="s">
        <v>151</v>
      </c>
      <c r="C288" s="268"/>
      <c r="D288" s="75">
        <v>8.3000000000000007</v>
      </c>
      <c r="E288" s="75"/>
      <c r="F288" s="75">
        <v>1.5</v>
      </c>
      <c r="G288" s="75"/>
      <c r="H288" s="75"/>
      <c r="I288" s="75">
        <f t="shared" si="84"/>
        <v>12.450000000000001</v>
      </c>
      <c r="J288" s="75"/>
      <c r="K288" s="75"/>
      <c r="L288" s="75"/>
      <c r="M288" s="77">
        <f t="shared" si="83"/>
        <v>0</v>
      </c>
      <c r="N288" s="278"/>
      <c r="O288" s="279"/>
      <c r="P288" s="279"/>
      <c r="Q288" s="279"/>
      <c r="R288" s="279"/>
      <c r="S288" s="280"/>
    </row>
    <row r="289" spans="1:19" x14ac:dyDescent="0.2">
      <c r="A289" s="74"/>
      <c r="B289" s="267" t="s">
        <v>127</v>
      </c>
      <c r="C289" s="268"/>
      <c r="D289" s="75">
        <v>7.4</v>
      </c>
      <c r="E289" s="75"/>
      <c r="F289" s="75">
        <v>1.5</v>
      </c>
      <c r="G289" s="75"/>
      <c r="H289" s="75"/>
      <c r="I289" s="75">
        <f t="shared" si="84"/>
        <v>11.100000000000001</v>
      </c>
      <c r="J289" s="75"/>
      <c r="K289" s="75"/>
      <c r="L289" s="75"/>
      <c r="M289" s="77">
        <f t="shared" si="83"/>
        <v>0</v>
      </c>
      <c r="N289" s="278"/>
      <c r="O289" s="279"/>
      <c r="P289" s="279"/>
      <c r="Q289" s="279"/>
      <c r="R289" s="279"/>
      <c r="S289" s="280"/>
    </row>
    <row r="290" spans="1:19" x14ac:dyDescent="0.2">
      <c r="A290" s="74"/>
      <c r="B290" s="267" t="s">
        <v>152</v>
      </c>
      <c r="C290" s="268"/>
      <c r="D290" s="75">
        <v>20.95</v>
      </c>
      <c r="E290" s="75"/>
      <c r="F290" s="75">
        <v>1.5</v>
      </c>
      <c r="G290" s="75"/>
      <c r="H290" s="75"/>
      <c r="I290" s="75">
        <f t="shared" si="84"/>
        <v>31.424999999999997</v>
      </c>
      <c r="J290" s="75"/>
      <c r="K290" s="75"/>
      <c r="L290" s="75"/>
      <c r="M290" s="77">
        <f t="shared" si="83"/>
        <v>0</v>
      </c>
      <c r="N290" s="278"/>
      <c r="O290" s="279"/>
      <c r="P290" s="279"/>
      <c r="Q290" s="279"/>
      <c r="R290" s="279"/>
      <c r="S290" s="280"/>
    </row>
    <row r="291" spans="1:19" x14ac:dyDescent="0.2">
      <c r="A291" s="74"/>
      <c r="B291" s="267" t="s">
        <v>154</v>
      </c>
      <c r="C291" s="268"/>
      <c r="D291" s="75">
        <v>18.649999999999999</v>
      </c>
      <c r="E291" s="75"/>
      <c r="F291" s="75">
        <v>1.5</v>
      </c>
      <c r="G291" s="75"/>
      <c r="H291" s="75"/>
      <c r="I291" s="75">
        <f t="shared" si="84"/>
        <v>27.974999999999998</v>
      </c>
      <c r="J291" s="75"/>
      <c r="K291" s="75"/>
      <c r="L291" s="75"/>
      <c r="M291" s="77">
        <f t="shared" si="83"/>
        <v>0</v>
      </c>
      <c r="N291" s="278"/>
      <c r="O291" s="279"/>
      <c r="P291" s="279"/>
      <c r="Q291" s="279"/>
      <c r="R291" s="279"/>
      <c r="S291" s="280"/>
    </row>
    <row r="292" spans="1:19" x14ac:dyDescent="0.2">
      <c r="A292" s="74"/>
      <c r="B292" s="267" t="s">
        <v>155</v>
      </c>
      <c r="C292" s="268"/>
      <c r="D292" s="75">
        <v>13.4</v>
      </c>
      <c r="E292" s="75"/>
      <c r="F292" s="75">
        <v>1.5</v>
      </c>
      <c r="G292" s="75"/>
      <c r="H292" s="75"/>
      <c r="I292" s="75">
        <f t="shared" si="84"/>
        <v>20.100000000000001</v>
      </c>
      <c r="J292" s="75"/>
      <c r="K292" s="75"/>
      <c r="L292" s="75"/>
      <c r="M292" s="77">
        <f t="shared" si="83"/>
        <v>0</v>
      </c>
      <c r="N292" s="278"/>
      <c r="O292" s="279"/>
      <c r="P292" s="279"/>
      <c r="Q292" s="279"/>
      <c r="R292" s="279"/>
      <c r="S292" s="280"/>
    </row>
    <row r="293" spans="1:19" x14ac:dyDescent="0.2">
      <c r="A293" s="74"/>
      <c r="B293" s="267" t="s">
        <v>156</v>
      </c>
      <c r="C293" s="268"/>
      <c r="D293" s="75">
        <f>6.6+3.8+8.35+8</f>
        <v>26.75</v>
      </c>
      <c r="E293" s="75"/>
      <c r="F293" s="75">
        <v>1.5</v>
      </c>
      <c r="G293" s="75"/>
      <c r="H293" s="75"/>
      <c r="I293" s="75">
        <f t="shared" si="84"/>
        <v>40.125</v>
      </c>
      <c r="J293" s="75"/>
      <c r="K293" s="75"/>
      <c r="L293" s="75"/>
      <c r="M293" s="77">
        <f t="shared" si="83"/>
        <v>0</v>
      </c>
      <c r="N293" s="278"/>
      <c r="O293" s="279"/>
      <c r="P293" s="279"/>
      <c r="Q293" s="279"/>
      <c r="R293" s="279"/>
      <c r="S293" s="280"/>
    </row>
    <row r="294" spans="1:19" x14ac:dyDescent="0.2">
      <c r="A294" s="74"/>
      <c r="B294" s="267" t="s">
        <v>157</v>
      </c>
      <c r="C294" s="268"/>
      <c r="D294" s="75">
        <v>111.25</v>
      </c>
      <c r="E294" s="75"/>
      <c r="F294" s="75">
        <v>1.5</v>
      </c>
      <c r="G294" s="75"/>
      <c r="H294" s="75"/>
      <c r="I294" s="75">
        <f t="shared" si="84"/>
        <v>166.875</v>
      </c>
      <c r="J294" s="75"/>
      <c r="K294" s="75"/>
      <c r="L294" s="75"/>
      <c r="M294" s="77">
        <f t="shared" si="83"/>
        <v>0</v>
      </c>
      <c r="N294" s="278"/>
      <c r="O294" s="279"/>
      <c r="P294" s="279"/>
      <c r="Q294" s="279"/>
      <c r="R294" s="279"/>
      <c r="S294" s="280"/>
    </row>
    <row r="295" spans="1:19" x14ac:dyDescent="0.2">
      <c r="A295" s="78"/>
      <c r="B295" s="290"/>
      <c r="C295" s="291"/>
      <c r="D295" s="75"/>
      <c r="E295" s="76"/>
      <c r="F295" s="75"/>
      <c r="G295" s="75"/>
      <c r="H295" s="75"/>
      <c r="I295" s="111">
        <f>SUM(I277:I294)</f>
        <v>682.95</v>
      </c>
      <c r="J295" s="111"/>
      <c r="K295" s="111"/>
      <c r="L295" s="111"/>
      <c r="M295" s="112">
        <f>SUM(M277:M283)</f>
        <v>0</v>
      </c>
      <c r="N295" s="281"/>
      <c r="O295" s="282"/>
      <c r="P295" s="282"/>
      <c r="Q295" s="282"/>
      <c r="R295" s="282"/>
      <c r="S295" s="283"/>
    </row>
    <row r="296" spans="1:19" x14ac:dyDescent="0.2">
      <c r="A296" s="108" t="str">
        <f>'PLANILHA '!A75</f>
        <v>9.2</v>
      </c>
      <c r="B296" s="269" t="str">
        <f>'PLANILHA '!C75</f>
        <v>Pintura com tinta acrílica, marcas de referência Suvinil, Coral e Metalatex, inclusive selador acrílico, em paredes e forros, a duas demãos</v>
      </c>
      <c r="C296" s="269"/>
      <c r="D296" s="269"/>
      <c r="E296" s="269"/>
      <c r="F296" s="269"/>
      <c r="G296" s="269"/>
      <c r="H296" s="269"/>
      <c r="I296" s="269"/>
      <c r="J296" s="269"/>
      <c r="K296" s="269"/>
      <c r="L296" s="269"/>
      <c r="M296" s="269"/>
      <c r="N296" s="269"/>
      <c r="O296" s="269"/>
      <c r="P296" s="270" t="s">
        <v>24</v>
      </c>
      <c r="Q296" s="270"/>
      <c r="R296" s="109">
        <f>I317-M317</f>
        <v>794.2</v>
      </c>
      <c r="S296" s="110"/>
    </row>
    <row r="297" spans="1:19" x14ac:dyDescent="0.2">
      <c r="A297" s="284"/>
      <c r="B297" s="285"/>
      <c r="C297" s="286"/>
      <c r="D297" s="119" t="s">
        <v>15</v>
      </c>
      <c r="E297" s="119" t="s">
        <v>16</v>
      </c>
      <c r="F297" s="119" t="s">
        <v>17</v>
      </c>
      <c r="G297" s="119" t="s">
        <v>18</v>
      </c>
      <c r="H297" s="119" t="s">
        <v>38</v>
      </c>
      <c r="I297" s="273" t="s">
        <v>19</v>
      </c>
      <c r="J297" s="274" t="s">
        <v>21</v>
      </c>
      <c r="K297" s="274"/>
      <c r="L297" s="274"/>
      <c r="M297" s="273" t="s">
        <v>19</v>
      </c>
      <c r="N297" s="275" t="s">
        <v>20</v>
      </c>
      <c r="O297" s="276"/>
      <c r="P297" s="276"/>
      <c r="Q297" s="276"/>
      <c r="R297" s="276"/>
      <c r="S297" s="277"/>
    </row>
    <row r="298" spans="1:19" x14ac:dyDescent="0.2">
      <c r="A298" s="287"/>
      <c r="B298" s="288"/>
      <c r="C298" s="289"/>
      <c r="D298" s="73" t="s">
        <v>145</v>
      </c>
      <c r="E298" s="73" t="s">
        <v>95</v>
      </c>
      <c r="F298" s="73" t="s">
        <v>94</v>
      </c>
      <c r="G298" s="73" t="s">
        <v>22</v>
      </c>
      <c r="H298" s="73"/>
      <c r="I298" s="273"/>
      <c r="J298" s="73" t="s">
        <v>41</v>
      </c>
      <c r="K298" s="73" t="s">
        <v>42</v>
      </c>
      <c r="L298" s="73" t="s">
        <v>38</v>
      </c>
      <c r="M298" s="273"/>
      <c r="N298" s="278"/>
      <c r="O298" s="279"/>
      <c r="P298" s="279"/>
      <c r="Q298" s="279"/>
      <c r="R298" s="279"/>
      <c r="S298" s="280"/>
    </row>
    <row r="299" spans="1:19" x14ac:dyDescent="0.2">
      <c r="A299" s="74"/>
      <c r="B299" s="267" t="s">
        <v>129</v>
      </c>
      <c r="C299" s="268"/>
      <c r="D299" s="75">
        <v>23.6</v>
      </c>
      <c r="E299" s="75"/>
      <c r="F299" s="75">
        <v>1.5</v>
      </c>
      <c r="G299" s="75"/>
      <c r="H299" s="75"/>
      <c r="I299" s="75">
        <f>F299*D299</f>
        <v>35.400000000000006</v>
      </c>
      <c r="J299" s="75"/>
      <c r="K299" s="75"/>
      <c r="L299" s="75"/>
      <c r="M299" s="77">
        <f t="shared" ref="M299:M316" si="85">J299*K299*L299</f>
        <v>0</v>
      </c>
      <c r="N299" s="278"/>
      <c r="O299" s="279"/>
      <c r="P299" s="279"/>
      <c r="Q299" s="279"/>
      <c r="R299" s="279"/>
      <c r="S299" s="280"/>
    </row>
    <row r="300" spans="1:19" x14ac:dyDescent="0.2">
      <c r="A300" s="74"/>
      <c r="B300" s="267" t="s">
        <v>128</v>
      </c>
      <c r="C300" s="268"/>
      <c r="D300" s="75">
        <v>14.3</v>
      </c>
      <c r="E300" s="75"/>
      <c r="F300" s="75">
        <v>1.5</v>
      </c>
      <c r="G300" s="75"/>
      <c r="H300" s="75"/>
      <c r="I300" s="75">
        <f t="shared" ref="I300:I316" si="86">F300*D300</f>
        <v>21.450000000000003</v>
      </c>
      <c r="J300" s="75"/>
      <c r="K300" s="75"/>
      <c r="L300" s="75"/>
      <c r="M300" s="77">
        <f t="shared" si="85"/>
        <v>0</v>
      </c>
      <c r="N300" s="278"/>
      <c r="O300" s="279"/>
      <c r="P300" s="279"/>
      <c r="Q300" s="279"/>
      <c r="R300" s="279"/>
      <c r="S300" s="280"/>
    </row>
    <row r="301" spans="1:19" x14ac:dyDescent="0.2">
      <c r="A301" s="74"/>
      <c r="B301" s="267" t="s">
        <v>146</v>
      </c>
      <c r="C301" s="268"/>
      <c r="D301" s="75">
        <v>13.9</v>
      </c>
      <c r="E301" s="75"/>
      <c r="F301" s="75">
        <v>1.5</v>
      </c>
      <c r="G301" s="75"/>
      <c r="H301" s="75"/>
      <c r="I301" s="75">
        <f t="shared" si="86"/>
        <v>20.85</v>
      </c>
      <c r="J301" s="75"/>
      <c r="K301" s="75"/>
      <c r="L301" s="75"/>
      <c r="M301" s="77">
        <f t="shared" si="85"/>
        <v>0</v>
      </c>
      <c r="N301" s="278"/>
      <c r="O301" s="279"/>
      <c r="P301" s="279"/>
      <c r="Q301" s="279"/>
      <c r="R301" s="279"/>
      <c r="S301" s="280"/>
    </row>
    <row r="302" spans="1:19" x14ac:dyDescent="0.2">
      <c r="A302" s="74"/>
      <c r="B302" s="267" t="s">
        <v>126</v>
      </c>
      <c r="C302" s="268"/>
      <c r="D302" s="75">
        <v>14.4</v>
      </c>
      <c r="E302" s="75"/>
      <c r="F302" s="75">
        <v>1.5</v>
      </c>
      <c r="G302" s="75"/>
      <c r="H302" s="75"/>
      <c r="I302" s="75">
        <f t="shared" si="86"/>
        <v>21.6</v>
      </c>
      <c r="J302" s="75"/>
      <c r="K302" s="75"/>
      <c r="L302" s="75"/>
      <c r="M302" s="77">
        <f t="shared" si="85"/>
        <v>0</v>
      </c>
      <c r="N302" s="278"/>
      <c r="O302" s="279"/>
      <c r="P302" s="279"/>
      <c r="Q302" s="279"/>
      <c r="R302" s="279"/>
      <c r="S302" s="280"/>
    </row>
    <row r="303" spans="1:19" x14ac:dyDescent="0.2">
      <c r="A303" s="74"/>
      <c r="B303" s="267" t="s">
        <v>147</v>
      </c>
      <c r="C303" s="268"/>
      <c r="D303" s="75">
        <v>16.2</v>
      </c>
      <c r="E303" s="75"/>
      <c r="F303" s="75">
        <v>1.5</v>
      </c>
      <c r="G303" s="75"/>
      <c r="H303" s="75"/>
      <c r="I303" s="75">
        <f t="shared" si="86"/>
        <v>24.299999999999997</v>
      </c>
      <c r="J303" s="75"/>
      <c r="K303" s="75"/>
      <c r="L303" s="75"/>
      <c r="M303" s="77">
        <f t="shared" si="85"/>
        <v>0</v>
      </c>
      <c r="N303" s="278"/>
      <c r="O303" s="279"/>
      <c r="P303" s="279"/>
      <c r="Q303" s="279"/>
      <c r="R303" s="279"/>
      <c r="S303" s="280"/>
    </row>
    <row r="304" spans="1:19" x14ac:dyDescent="0.2">
      <c r="A304" s="74"/>
      <c r="B304" s="267" t="s">
        <v>148</v>
      </c>
      <c r="C304" s="268"/>
      <c r="D304" s="75">
        <v>29.3</v>
      </c>
      <c r="E304" s="75"/>
      <c r="F304" s="75">
        <v>1.5</v>
      </c>
      <c r="G304" s="75"/>
      <c r="H304" s="75"/>
      <c r="I304" s="75">
        <f t="shared" si="86"/>
        <v>43.95</v>
      </c>
      <c r="J304" s="75"/>
      <c r="K304" s="75"/>
      <c r="L304" s="75"/>
      <c r="M304" s="77">
        <f t="shared" si="85"/>
        <v>0</v>
      </c>
      <c r="N304" s="278"/>
      <c r="O304" s="279"/>
      <c r="P304" s="279"/>
      <c r="Q304" s="279"/>
      <c r="R304" s="279"/>
      <c r="S304" s="280"/>
    </row>
    <row r="305" spans="1:19" x14ac:dyDescent="0.2">
      <c r="A305" s="74"/>
      <c r="B305" s="267" t="s">
        <v>149</v>
      </c>
      <c r="C305" s="268"/>
      <c r="D305" s="75">
        <v>27.8</v>
      </c>
      <c r="E305" s="75"/>
      <c r="F305" s="75">
        <v>1.5</v>
      </c>
      <c r="G305" s="75"/>
      <c r="H305" s="75"/>
      <c r="I305" s="75">
        <f t="shared" si="86"/>
        <v>41.7</v>
      </c>
      <c r="J305" s="75"/>
      <c r="K305" s="75"/>
      <c r="L305" s="75"/>
      <c r="M305" s="77">
        <f t="shared" si="85"/>
        <v>0</v>
      </c>
      <c r="N305" s="278"/>
      <c r="O305" s="279"/>
      <c r="P305" s="279"/>
      <c r="Q305" s="279"/>
      <c r="R305" s="279"/>
      <c r="S305" s="280"/>
    </row>
    <row r="306" spans="1:19" x14ac:dyDescent="0.2">
      <c r="A306" s="74"/>
      <c r="B306" s="267" t="s">
        <v>150</v>
      </c>
      <c r="C306" s="268"/>
      <c r="D306" s="75">
        <v>27.9</v>
      </c>
      <c r="E306" s="75"/>
      <c r="F306" s="75">
        <v>1.5</v>
      </c>
      <c r="G306" s="75"/>
      <c r="H306" s="75"/>
      <c r="I306" s="75">
        <f t="shared" si="86"/>
        <v>41.849999999999994</v>
      </c>
      <c r="J306" s="75"/>
      <c r="K306" s="75"/>
      <c r="L306" s="75"/>
      <c r="M306" s="77">
        <f t="shared" si="85"/>
        <v>0</v>
      </c>
      <c r="N306" s="278"/>
      <c r="O306" s="279"/>
      <c r="P306" s="279"/>
      <c r="Q306" s="279"/>
      <c r="R306" s="279"/>
      <c r="S306" s="280"/>
    </row>
    <row r="307" spans="1:19" x14ac:dyDescent="0.2">
      <c r="A307" s="74"/>
      <c r="B307" s="267" t="s">
        <v>144</v>
      </c>
      <c r="C307" s="268"/>
      <c r="D307" s="75">
        <v>28.9</v>
      </c>
      <c r="E307" s="75"/>
      <c r="F307" s="75">
        <v>1.5</v>
      </c>
      <c r="G307" s="75"/>
      <c r="H307" s="75"/>
      <c r="I307" s="75">
        <f t="shared" si="86"/>
        <v>43.349999999999994</v>
      </c>
      <c r="J307" s="75"/>
      <c r="K307" s="75"/>
      <c r="L307" s="75"/>
      <c r="M307" s="77">
        <f t="shared" si="85"/>
        <v>0</v>
      </c>
      <c r="N307" s="278"/>
      <c r="O307" s="279"/>
      <c r="P307" s="279"/>
      <c r="Q307" s="279"/>
      <c r="R307" s="279"/>
      <c r="S307" s="280"/>
    </row>
    <row r="308" spans="1:19" x14ac:dyDescent="0.2">
      <c r="A308" s="74"/>
      <c r="B308" s="267" t="s">
        <v>143</v>
      </c>
      <c r="C308" s="268"/>
      <c r="D308" s="75">
        <v>29</v>
      </c>
      <c r="E308" s="75"/>
      <c r="F308" s="75">
        <v>1.5</v>
      </c>
      <c r="G308" s="75"/>
      <c r="H308" s="75"/>
      <c r="I308" s="75">
        <f t="shared" si="86"/>
        <v>43.5</v>
      </c>
      <c r="J308" s="75"/>
      <c r="K308" s="75"/>
      <c r="L308" s="75"/>
      <c r="M308" s="77">
        <f t="shared" si="85"/>
        <v>0</v>
      </c>
      <c r="N308" s="278"/>
      <c r="O308" s="279"/>
      <c r="P308" s="279"/>
      <c r="Q308" s="279"/>
      <c r="R308" s="279"/>
      <c r="S308" s="280"/>
    </row>
    <row r="309" spans="1:19" x14ac:dyDescent="0.2">
      <c r="A309" s="74"/>
      <c r="B309" s="295" t="s">
        <v>153</v>
      </c>
      <c r="C309" s="296"/>
      <c r="D309" s="75">
        <v>23.3</v>
      </c>
      <c r="E309" s="75"/>
      <c r="F309" s="75">
        <v>1.5</v>
      </c>
      <c r="G309" s="75"/>
      <c r="H309" s="75"/>
      <c r="I309" s="75">
        <f t="shared" si="86"/>
        <v>34.950000000000003</v>
      </c>
      <c r="J309" s="75"/>
      <c r="K309" s="75"/>
      <c r="L309" s="75"/>
      <c r="M309" s="77">
        <f t="shared" si="85"/>
        <v>0</v>
      </c>
      <c r="N309" s="278"/>
      <c r="O309" s="279"/>
      <c r="P309" s="279"/>
      <c r="Q309" s="279"/>
      <c r="R309" s="279"/>
      <c r="S309" s="280"/>
    </row>
    <row r="310" spans="1:19" x14ac:dyDescent="0.2">
      <c r="A310" s="74"/>
      <c r="B310" s="267" t="s">
        <v>151</v>
      </c>
      <c r="C310" s="268"/>
      <c r="D310" s="75">
        <v>8.3000000000000007</v>
      </c>
      <c r="E310" s="75"/>
      <c r="F310" s="75">
        <v>1.5</v>
      </c>
      <c r="G310" s="75"/>
      <c r="H310" s="75"/>
      <c r="I310" s="75">
        <f t="shared" si="86"/>
        <v>12.450000000000001</v>
      </c>
      <c r="J310" s="75"/>
      <c r="K310" s="75"/>
      <c r="L310" s="75"/>
      <c r="M310" s="77">
        <f t="shared" si="85"/>
        <v>0</v>
      </c>
      <c r="N310" s="278"/>
      <c r="O310" s="279"/>
      <c r="P310" s="279"/>
      <c r="Q310" s="279"/>
      <c r="R310" s="279"/>
      <c r="S310" s="280"/>
    </row>
    <row r="311" spans="1:19" x14ac:dyDescent="0.2">
      <c r="A311" s="74"/>
      <c r="B311" s="267" t="s">
        <v>127</v>
      </c>
      <c r="C311" s="268"/>
      <c r="D311" s="75">
        <v>7.4</v>
      </c>
      <c r="E311" s="75"/>
      <c r="F311" s="75">
        <v>1.5</v>
      </c>
      <c r="G311" s="75"/>
      <c r="H311" s="75"/>
      <c r="I311" s="75">
        <f t="shared" si="86"/>
        <v>11.100000000000001</v>
      </c>
      <c r="J311" s="75"/>
      <c r="K311" s="75"/>
      <c r="L311" s="75"/>
      <c r="M311" s="77">
        <f t="shared" si="85"/>
        <v>0</v>
      </c>
      <c r="N311" s="278"/>
      <c r="O311" s="279"/>
      <c r="P311" s="279"/>
      <c r="Q311" s="279"/>
      <c r="R311" s="279"/>
      <c r="S311" s="280"/>
    </row>
    <row r="312" spans="1:19" x14ac:dyDescent="0.2">
      <c r="A312" s="74"/>
      <c r="B312" s="267" t="s">
        <v>152</v>
      </c>
      <c r="C312" s="268"/>
      <c r="D312" s="75">
        <v>20.95</v>
      </c>
      <c r="E312" s="75"/>
      <c r="F312" s="75">
        <v>1.5</v>
      </c>
      <c r="G312" s="75"/>
      <c r="H312" s="75"/>
      <c r="I312" s="75">
        <f t="shared" si="86"/>
        <v>31.424999999999997</v>
      </c>
      <c r="J312" s="75"/>
      <c r="K312" s="75"/>
      <c r="L312" s="75"/>
      <c r="M312" s="77">
        <f t="shared" si="85"/>
        <v>0</v>
      </c>
      <c r="N312" s="278"/>
      <c r="O312" s="279"/>
      <c r="P312" s="279"/>
      <c r="Q312" s="279"/>
      <c r="R312" s="279"/>
      <c r="S312" s="280"/>
    </row>
    <row r="313" spans="1:19" x14ac:dyDescent="0.2">
      <c r="A313" s="74"/>
      <c r="B313" s="267" t="s">
        <v>154</v>
      </c>
      <c r="C313" s="268"/>
      <c r="D313" s="75">
        <v>18.649999999999999</v>
      </c>
      <c r="E313" s="75"/>
      <c r="F313" s="75">
        <v>1.5</v>
      </c>
      <c r="G313" s="75"/>
      <c r="H313" s="75"/>
      <c r="I313" s="75">
        <f t="shared" si="86"/>
        <v>27.974999999999998</v>
      </c>
      <c r="J313" s="75"/>
      <c r="K313" s="75"/>
      <c r="L313" s="75"/>
      <c r="M313" s="77">
        <f t="shared" si="85"/>
        <v>0</v>
      </c>
      <c r="N313" s="278"/>
      <c r="O313" s="279"/>
      <c r="P313" s="279"/>
      <c r="Q313" s="279"/>
      <c r="R313" s="279"/>
      <c r="S313" s="280"/>
    </row>
    <row r="314" spans="1:19" ht="12.75" customHeight="1" x14ac:dyDescent="0.2">
      <c r="A314" s="74"/>
      <c r="B314" s="267" t="s">
        <v>155</v>
      </c>
      <c r="C314" s="268"/>
      <c r="D314" s="75">
        <v>13.4</v>
      </c>
      <c r="E314" s="75"/>
      <c r="F314" s="75">
        <v>1.5</v>
      </c>
      <c r="G314" s="75"/>
      <c r="H314" s="75"/>
      <c r="I314" s="75">
        <f t="shared" si="86"/>
        <v>20.100000000000001</v>
      </c>
      <c r="J314" s="75"/>
      <c r="K314" s="75"/>
      <c r="L314" s="75"/>
      <c r="M314" s="77">
        <f t="shared" si="85"/>
        <v>0</v>
      </c>
      <c r="N314" s="278"/>
      <c r="O314" s="279"/>
      <c r="P314" s="279"/>
      <c r="Q314" s="279"/>
      <c r="R314" s="279"/>
      <c r="S314" s="280"/>
    </row>
    <row r="315" spans="1:19" ht="12.75" customHeight="1" x14ac:dyDescent="0.2">
      <c r="A315" s="74"/>
      <c r="B315" s="267" t="s">
        <v>156</v>
      </c>
      <c r="C315" s="268"/>
      <c r="D315" s="75">
        <f>6.6+3.8+8.35+8</f>
        <v>26.75</v>
      </c>
      <c r="E315" s="75"/>
      <c r="F315" s="75">
        <v>1.5</v>
      </c>
      <c r="G315" s="75"/>
      <c r="H315" s="75"/>
      <c r="I315" s="75">
        <f t="shared" si="86"/>
        <v>40.125</v>
      </c>
      <c r="J315" s="75"/>
      <c r="K315" s="75"/>
      <c r="L315" s="75"/>
      <c r="M315" s="77">
        <f t="shared" si="85"/>
        <v>0</v>
      </c>
      <c r="N315" s="278"/>
      <c r="O315" s="279"/>
      <c r="P315" s="279"/>
      <c r="Q315" s="279"/>
      <c r="R315" s="279"/>
      <c r="S315" s="280"/>
    </row>
    <row r="316" spans="1:19" x14ac:dyDescent="0.2">
      <c r="A316" s="74"/>
      <c r="B316" s="267" t="s">
        <v>157</v>
      </c>
      <c r="C316" s="268"/>
      <c r="D316" s="75">
        <v>111.25</v>
      </c>
      <c r="E316" s="75"/>
      <c r="F316" s="75">
        <v>2.5</v>
      </c>
      <c r="G316" s="75"/>
      <c r="H316" s="75"/>
      <c r="I316" s="75">
        <f t="shared" si="86"/>
        <v>278.125</v>
      </c>
      <c r="J316" s="75"/>
      <c r="K316" s="75"/>
      <c r="L316" s="75"/>
      <c r="M316" s="77">
        <f t="shared" si="85"/>
        <v>0</v>
      </c>
      <c r="N316" s="278"/>
      <c r="O316" s="279"/>
      <c r="P316" s="279"/>
      <c r="Q316" s="279"/>
      <c r="R316" s="279"/>
      <c r="S316" s="280"/>
    </row>
    <row r="317" spans="1:19" x14ac:dyDescent="0.2">
      <c r="A317" s="78"/>
      <c r="B317" s="290"/>
      <c r="C317" s="291"/>
      <c r="D317" s="75"/>
      <c r="E317" s="76"/>
      <c r="F317" s="75"/>
      <c r="G317" s="75"/>
      <c r="H317" s="75"/>
      <c r="I317" s="111">
        <f>SUM(I299:I316)</f>
        <v>794.2</v>
      </c>
      <c r="J317" s="111"/>
      <c r="K317" s="111"/>
      <c r="L317" s="111"/>
      <c r="M317" s="112">
        <f>SUM(M299:M305)</f>
        <v>0</v>
      </c>
      <c r="N317" s="281"/>
      <c r="O317" s="282"/>
      <c r="P317" s="282"/>
      <c r="Q317" s="282"/>
      <c r="R317" s="282"/>
      <c r="S317" s="283"/>
    </row>
    <row r="318" spans="1:19" x14ac:dyDescent="0.2">
      <c r="A318" s="108" t="str">
        <f>'PLANILHA '!A76</f>
        <v>9.3</v>
      </c>
      <c r="B318" s="269" t="str">
        <f>'PLANILHA '!C76</f>
        <v>Pintura com verniz brilhante, linha Premium, marcas de referência Suvinil, Coral ou Metalatex, em madeira, a três demãos</v>
      </c>
      <c r="C318" s="269"/>
      <c r="D318" s="269"/>
      <c r="E318" s="269"/>
      <c r="F318" s="269"/>
      <c r="G318" s="269"/>
      <c r="H318" s="269"/>
      <c r="I318" s="269"/>
      <c r="J318" s="269"/>
      <c r="K318" s="269"/>
      <c r="L318" s="269"/>
      <c r="M318" s="269"/>
      <c r="N318" s="269"/>
      <c r="O318" s="269"/>
      <c r="P318" s="270" t="s">
        <v>24</v>
      </c>
      <c r="Q318" s="270"/>
      <c r="R318" s="109">
        <f>I327-M327</f>
        <v>72.618000000000023</v>
      </c>
      <c r="S318" s="110"/>
    </row>
    <row r="319" spans="1:19" x14ac:dyDescent="0.2">
      <c r="A319" s="284"/>
      <c r="B319" s="285"/>
      <c r="C319" s="286"/>
      <c r="D319" s="132" t="s">
        <v>15</v>
      </c>
      <c r="E319" s="132" t="s">
        <v>16</v>
      </c>
      <c r="F319" s="132" t="s">
        <v>17</v>
      </c>
      <c r="G319" s="132" t="s">
        <v>18</v>
      </c>
      <c r="H319" s="132" t="s">
        <v>38</v>
      </c>
      <c r="I319" s="273" t="s">
        <v>19</v>
      </c>
      <c r="J319" s="274" t="s">
        <v>21</v>
      </c>
      <c r="K319" s="274"/>
      <c r="L319" s="274"/>
      <c r="M319" s="273" t="s">
        <v>19</v>
      </c>
      <c r="N319" s="275" t="s">
        <v>20</v>
      </c>
      <c r="O319" s="276"/>
      <c r="P319" s="276"/>
      <c r="Q319" s="276"/>
      <c r="R319" s="276"/>
      <c r="S319" s="277"/>
    </row>
    <row r="320" spans="1:19" x14ac:dyDescent="0.2">
      <c r="A320" s="287"/>
      <c r="B320" s="288"/>
      <c r="C320" s="289"/>
      <c r="D320" s="73"/>
      <c r="E320" s="73" t="s">
        <v>95</v>
      </c>
      <c r="F320" s="73" t="s">
        <v>94</v>
      </c>
      <c r="G320" s="73" t="s">
        <v>187</v>
      </c>
      <c r="H320" s="73"/>
      <c r="I320" s="273"/>
      <c r="J320" s="73" t="s">
        <v>41</v>
      </c>
      <c r="K320" s="73" t="s">
        <v>42</v>
      </c>
      <c r="L320" s="73" t="s">
        <v>38</v>
      </c>
      <c r="M320" s="273"/>
      <c r="N320" s="278"/>
      <c r="O320" s="279"/>
      <c r="P320" s="279"/>
      <c r="Q320" s="279"/>
      <c r="R320" s="279"/>
      <c r="S320" s="280"/>
    </row>
    <row r="321" spans="1:19" x14ac:dyDescent="0.2">
      <c r="A321" s="74"/>
      <c r="B321" s="267" t="s">
        <v>186</v>
      </c>
      <c r="C321" s="268"/>
      <c r="D321" s="75"/>
      <c r="E321" s="75">
        <v>0.8</v>
      </c>
      <c r="F321" s="75">
        <v>2.1</v>
      </c>
      <c r="G321" s="75">
        <v>2</v>
      </c>
      <c r="H321" s="75">
        <v>14</v>
      </c>
      <c r="I321" s="75">
        <f>E321*F321*G321*H321</f>
        <v>47.040000000000006</v>
      </c>
      <c r="J321" s="75"/>
      <c r="K321" s="75"/>
      <c r="L321" s="75"/>
      <c r="M321" s="77">
        <f t="shared" ref="M321" si="87">J321*K321*L321</f>
        <v>0</v>
      </c>
      <c r="N321" s="278"/>
      <c r="O321" s="279"/>
      <c r="P321" s="279"/>
      <c r="Q321" s="279"/>
      <c r="R321" s="279"/>
      <c r="S321" s="280"/>
    </row>
    <row r="322" spans="1:19" x14ac:dyDescent="0.2">
      <c r="A322" s="74"/>
      <c r="B322" s="267" t="s">
        <v>249</v>
      </c>
      <c r="C322" s="268"/>
      <c r="D322" s="75"/>
      <c r="E322" s="75">
        <f>0.8</f>
        <v>0.8</v>
      </c>
      <c r="F322" s="75">
        <v>4.2</v>
      </c>
      <c r="G322" s="75">
        <v>2</v>
      </c>
      <c r="H322" s="75">
        <v>14</v>
      </c>
      <c r="I322" s="75">
        <f>E322*F322*G322*H322*0.05</f>
        <v>4.7040000000000006</v>
      </c>
      <c r="J322" s="75"/>
      <c r="K322" s="75"/>
      <c r="L322" s="75"/>
      <c r="M322" s="77"/>
      <c r="N322" s="278"/>
      <c r="O322" s="279"/>
      <c r="P322" s="279"/>
      <c r="Q322" s="279"/>
      <c r="R322" s="279"/>
      <c r="S322" s="280"/>
    </row>
    <row r="323" spans="1:19" x14ac:dyDescent="0.2">
      <c r="A323" s="74"/>
      <c r="B323" s="267" t="s">
        <v>250</v>
      </c>
      <c r="C323" s="268"/>
      <c r="D323" s="75"/>
      <c r="E323" s="75">
        <v>0.8</v>
      </c>
      <c r="F323" s="75">
        <v>2.1</v>
      </c>
      <c r="G323" s="75">
        <v>2</v>
      </c>
      <c r="H323" s="75">
        <v>14</v>
      </c>
      <c r="I323" s="75">
        <f>E323*F323*G323*H323*0.15</f>
        <v>7.0560000000000009</v>
      </c>
      <c r="J323" s="75"/>
      <c r="K323" s="75"/>
      <c r="L323" s="75"/>
      <c r="M323" s="77"/>
      <c r="N323" s="278"/>
      <c r="O323" s="279"/>
      <c r="P323" s="279"/>
      <c r="Q323" s="279"/>
      <c r="R323" s="279"/>
      <c r="S323" s="280"/>
    </row>
    <row r="324" spans="1:19" x14ac:dyDescent="0.2">
      <c r="A324" s="74"/>
      <c r="B324" s="267" t="s">
        <v>251</v>
      </c>
      <c r="C324" s="268"/>
      <c r="D324" s="75"/>
      <c r="E324" s="75">
        <v>0.7</v>
      </c>
      <c r="F324" s="75">
        <v>2.1</v>
      </c>
      <c r="G324" s="75">
        <v>2</v>
      </c>
      <c r="H324" s="75">
        <v>4</v>
      </c>
      <c r="I324" s="75">
        <f>E324*F324*G324*H324</f>
        <v>11.76</v>
      </c>
      <c r="J324" s="75"/>
      <c r="K324" s="75"/>
      <c r="L324" s="75"/>
      <c r="M324" s="77"/>
      <c r="N324" s="278"/>
      <c r="O324" s="279"/>
      <c r="P324" s="279"/>
      <c r="Q324" s="279"/>
      <c r="R324" s="279"/>
      <c r="S324" s="280"/>
    </row>
    <row r="325" spans="1:19" x14ac:dyDescent="0.2">
      <c r="A325" s="74"/>
      <c r="B325" s="267" t="s">
        <v>252</v>
      </c>
      <c r="C325" s="268"/>
      <c r="D325" s="75"/>
      <c r="E325" s="75">
        <v>0.7</v>
      </c>
      <c r="F325" s="75">
        <v>4.2</v>
      </c>
      <c r="G325" s="75">
        <v>2</v>
      </c>
      <c r="H325" s="75">
        <v>4</v>
      </c>
      <c r="I325" s="75">
        <f>E325*F325*G325*H325*0.05</f>
        <v>1.1759999999999999</v>
      </c>
      <c r="J325" s="75"/>
      <c r="K325" s="75"/>
      <c r="L325" s="75"/>
      <c r="M325" s="77"/>
      <c r="N325" s="278"/>
      <c r="O325" s="279"/>
      <c r="P325" s="279"/>
      <c r="Q325" s="279"/>
      <c r="R325" s="279"/>
      <c r="S325" s="280"/>
    </row>
    <row r="326" spans="1:19" x14ac:dyDescent="0.2">
      <c r="A326" s="74"/>
      <c r="B326" s="267" t="s">
        <v>253</v>
      </c>
      <c r="C326" s="268"/>
      <c r="D326" s="75"/>
      <c r="E326" s="75">
        <v>0.7</v>
      </c>
      <c r="F326" s="75">
        <v>2.1</v>
      </c>
      <c r="G326" s="75">
        <v>1</v>
      </c>
      <c r="H326" s="75">
        <v>4</v>
      </c>
      <c r="I326" s="75">
        <f>E326*F326*G326*H326*0.15</f>
        <v>0.88200000000000001</v>
      </c>
      <c r="J326" s="75"/>
      <c r="K326" s="75"/>
      <c r="L326" s="75"/>
      <c r="M326" s="77"/>
      <c r="N326" s="278"/>
      <c r="O326" s="279"/>
      <c r="P326" s="279"/>
      <c r="Q326" s="279"/>
      <c r="R326" s="279"/>
      <c r="S326" s="280"/>
    </row>
    <row r="327" spans="1:19" x14ac:dyDescent="0.2">
      <c r="A327" s="78"/>
      <c r="B327" s="290"/>
      <c r="C327" s="291"/>
      <c r="D327" s="75"/>
      <c r="E327" s="76"/>
      <c r="F327" s="75"/>
      <c r="G327" s="75"/>
      <c r="H327" s="75"/>
      <c r="I327" s="111">
        <f>SUM(I321:I326)</f>
        <v>72.618000000000023</v>
      </c>
      <c r="J327" s="111"/>
      <c r="K327" s="111"/>
      <c r="L327" s="111"/>
      <c r="M327" s="112">
        <f>SUM(M321:M321)</f>
        <v>0</v>
      </c>
      <c r="N327" s="281"/>
      <c r="O327" s="282"/>
      <c r="P327" s="282"/>
      <c r="Q327" s="282"/>
      <c r="R327" s="282"/>
      <c r="S327" s="283"/>
    </row>
    <row r="328" spans="1:19" x14ac:dyDescent="0.2">
      <c r="A328" s="108" t="str">
        <f>'PLANILHA '!A77</f>
        <v>9.4</v>
      </c>
      <c r="B328" s="325" t="str">
        <f>'PLANILHA '!C77</f>
        <v>Pintura com tinta esmalte sintético, marcas de referência Suvinil, Coral ou Metalatex, a duas demãos, inclusive fundo anticorrosivo a uma demão, em metal</v>
      </c>
      <c r="C328" s="326"/>
      <c r="D328" s="326"/>
      <c r="E328" s="326"/>
      <c r="F328" s="326"/>
      <c r="G328" s="326"/>
      <c r="H328" s="326"/>
      <c r="I328" s="326"/>
      <c r="J328" s="326"/>
      <c r="K328" s="326"/>
      <c r="L328" s="326"/>
      <c r="M328" s="326"/>
      <c r="N328" s="326"/>
      <c r="O328" s="327"/>
      <c r="P328" s="328" t="s">
        <v>24</v>
      </c>
      <c r="Q328" s="329"/>
      <c r="R328" s="109">
        <f>I336-M336</f>
        <v>65.97</v>
      </c>
      <c r="S328" s="110"/>
    </row>
    <row r="329" spans="1:19" x14ac:dyDescent="0.2">
      <c r="A329" s="284"/>
      <c r="B329" s="285"/>
      <c r="C329" s="286"/>
      <c r="D329" s="132" t="s">
        <v>15</v>
      </c>
      <c r="E329" s="132" t="s">
        <v>16</v>
      </c>
      <c r="F329" s="132" t="s">
        <v>17</v>
      </c>
      <c r="G329" s="132" t="s">
        <v>18</v>
      </c>
      <c r="H329" s="132" t="s">
        <v>38</v>
      </c>
      <c r="I329" s="320" t="s">
        <v>19</v>
      </c>
      <c r="J329" s="322" t="s">
        <v>21</v>
      </c>
      <c r="K329" s="323"/>
      <c r="L329" s="324"/>
      <c r="M329" s="320" t="s">
        <v>19</v>
      </c>
      <c r="N329" s="121" t="s">
        <v>20</v>
      </c>
      <c r="O329" s="122"/>
      <c r="P329" s="122"/>
      <c r="Q329" s="122"/>
      <c r="R329" s="122"/>
      <c r="S329" s="123"/>
    </row>
    <row r="330" spans="1:19" x14ac:dyDescent="0.2">
      <c r="A330" s="287"/>
      <c r="B330" s="288"/>
      <c r="C330" s="289"/>
      <c r="D330" s="73"/>
      <c r="E330" s="73" t="s">
        <v>95</v>
      </c>
      <c r="F330" s="73" t="s">
        <v>94</v>
      </c>
      <c r="G330" s="73"/>
      <c r="H330" s="73"/>
      <c r="I330" s="321"/>
      <c r="J330" s="73" t="s">
        <v>41</v>
      </c>
      <c r="K330" s="73" t="s">
        <v>42</v>
      </c>
      <c r="L330" s="73" t="s">
        <v>38</v>
      </c>
      <c r="M330" s="321"/>
      <c r="N330" s="124"/>
      <c r="O330" s="125"/>
      <c r="P330" s="125"/>
      <c r="Q330" s="125"/>
      <c r="R330" s="125"/>
      <c r="S330" s="126"/>
    </row>
    <row r="331" spans="1:19" x14ac:dyDescent="0.2">
      <c r="A331" s="74"/>
      <c r="B331" s="267" t="s">
        <v>244</v>
      </c>
      <c r="C331" s="268"/>
      <c r="D331" s="75"/>
      <c r="E331" s="75">
        <v>1.7</v>
      </c>
      <c r="F331" s="75">
        <v>1.2</v>
      </c>
      <c r="G331" s="75"/>
      <c r="H331" s="75">
        <v>18</v>
      </c>
      <c r="I331" s="75">
        <f>E331*F331*H331</f>
        <v>36.72</v>
      </c>
      <c r="J331" s="75"/>
      <c r="K331" s="75"/>
      <c r="L331" s="75"/>
      <c r="M331" s="77">
        <f t="shared" ref="M331" si="88">J331*K331*L331</f>
        <v>0</v>
      </c>
      <c r="N331" s="124"/>
      <c r="O331" s="125"/>
      <c r="P331" s="125"/>
      <c r="Q331" s="125"/>
      <c r="R331" s="125"/>
      <c r="S331" s="126"/>
    </row>
    <row r="332" spans="1:19" x14ac:dyDescent="0.2">
      <c r="A332" s="74"/>
      <c r="B332" s="267" t="s">
        <v>245</v>
      </c>
      <c r="C332" s="268"/>
      <c r="D332" s="75"/>
      <c r="E332" s="75">
        <v>1.5</v>
      </c>
      <c r="F332" s="75">
        <v>1.2</v>
      </c>
      <c r="G332" s="75"/>
      <c r="H332" s="75">
        <v>1</v>
      </c>
      <c r="I332" s="75">
        <f>E332*F332*H332</f>
        <v>1.7999999999999998</v>
      </c>
      <c r="J332" s="75"/>
      <c r="K332" s="75"/>
      <c r="L332" s="75"/>
      <c r="M332" s="77">
        <f t="shared" ref="M332:M333" si="89">J332*K332*L332</f>
        <v>0</v>
      </c>
      <c r="N332" s="124"/>
      <c r="O332" s="125"/>
      <c r="P332" s="125"/>
      <c r="Q332" s="125"/>
      <c r="R332" s="125"/>
      <c r="S332" s="126"/>
    </row>
    <row r="333" spans="1:19" x14ac:dyDescent="0.2">
      <c r="A333" s="74"/>
      <c r="B333" s="267" t="s">
        <v>246</v>
      </c>
      <c r="C333" s="268"/>
      <c r="D333" s="75"/>
      <c r="E333" s="75">
        <v>1.8</v>
      </c>
      <c r="F333" s="75">
        <v>2.1</v>
      </c>
      <c r="G333" s="75"/>
      <c r="H333" s="75">
        <v>1</v>
      </c>
      <c r="I333" s="75">
        <f>E333*F333*H333</f>
        <v>3.7800000000000002</v>
      </c>
      <c r="J333" s="75"/>
      <c r="K333" s="75"/>
      <c r="L333" s="75"/>
      <c r="M333" s="77">
        <f t="shared" si="89"/>
        <v>0</v>
      </c>
      <c r="N333" s="124"/>
      <c r="O333" s="125"/>
      <c r="P333" s="125"/>
      <c r="Q333" s="125"/>
      <c r="R333" s="125"/>
      <c r="S333" s="126"/>
    </row>
    <row r="334" spans="1:19" x14ac:dyDescent="0.2">
      <c r="A334" s="74"/>
      <c r="B334" s="267" t="s">
        <v>247</v>
      </c>
      <c r="C334" s="268"/>
      <c r="D334" s="75"/>
      <c r="E334" s="75">
        <v>0.8</v>
      </c>
      <c r="F334" s="75">
        <v>2.1</v>
      </c>
      <c r="G334" s="75"/>
      <c r="H334" s="75">
        <v>1</v>
      </c>
      <c r="I334" s="75">
        <f>E334*F334*H334</f>
        <v>1.6800000000000002</v>
      </c>
      <c r="J334" s="75"/>
      <c r="K334" s="75"/>
      <c r="L334" s="75"/>
      <c r="M334" s="77">
        <f t="shared" ref="M334" si="90">J334*K334*L334</f>
        <v>0</v>
      </c>
      <c r="N334" s="124"/>
      <c r="O334" s="125"/>
      <c r="P334" s="125"/>
      <c r="Q334" s="125"/>
      <c r="R334" s="125"/>
      <c r="S334" s="126"/>
    </row>
    <row r="335" spans="1:19" x14ac:dyDescent="0.2">
      <c r="A335" s="74"/>
      <c r="B335" s="267" t="s">
        <v>248</v>
      </c>
      <c r="C335" s="268"/>
      <c r="D335" s="75"/>
      <c r="E335" s="75">
        <v>0.5</v>
      </c>
      <c r="F335" s="75"/>
      <c r="G335" s="75">
        <v>43.98</v>
      </c>
      <c r="H335" s="75">
        <v>1</v>
      </c>
      <c r="I335" s="75">
        <f>G335*H335*E335</f>
        <v>21.99</v>
      </c>
      <c r="J335" s="75"/>
      <c r="K335" s="75"/>
      <c r="L335" s="75"/>
      <c r="M335" s="77"/>
      <c r="N335" s="124"/>
      <c r="O335" s="125"/>
      <c r="P335" s="125"/>
      <c r="Q335" s="125"/>
      <c r="R335" s="125"/>
      <c r="S335" s="126"/>
    </row>
    <row r="336" spans="1:19" x14ac:dyDescent="0.2">
      <c r="A336" s="78"/>
      <c r="B336" s="290"/>
      <c r="C336" s="291"/>
      <c r="D336" s="75"/>
      <c r="E336" s="76"/>
      <c r="F336" s="75"/>
      <c r="G336" s="75"/>
      <c r="H336" s="75"/>
      <c r="I336" s="111">
        <f>SUM(I331:I335)</f>
        <v>65.97</v>
      </c>
      <c r="J336" s="111"/>
      <c r="K336" s="111"/>
      <c r="L336" s="111"/>
      <c r="M336" s="112">
        <f>SUM(M331:M331)</f>
        <v>0</v>
      </c>
      <c r="N336" s="127"/>
      <c r="O336" s="128"/>
      <c r="P336" s="128"/>
      <c r="Q336" s="128"/>
      <c r="R336" s="128"/>
      <c r="S336" s="129"/>
    </row>
    <row r="337" spans="1:19" x14ac:dyDescent="0.2">
      <c r="A337" s="292" t="s">
        <v>93</v>
      </c>
      <c r="B337" s="293"/>
      <c r="C337" s="293"/>
      <c r="D337" s="293"/>
      <c r="E337" s="293"/>
      <c r="F337" s="293"/>
      <c r="G337" s="293"/>
      <c r="H337" s="293"/>
      <c r="I337" s="293"/>
      <c r="J337" s="293"/>
      <c r="K337" s="293"/>
      <c r="L337" s="293"/>
      <c r="M337" s="293"/>
      <c r="N337" s="293"/>
      <c r="O337" s="293"/>
      <c r="P337" s="293"/>
      <c r="Q337" s="293"/>
      <c r="R337" s="293"/>
      <c r="S337" s="294"/>
    </row>
    <row r="338" spans="1:19" x14ac:dyDescent="0.2">
      <c r="A338" s="108" t="str">
        <f>'PLANILHA '!A81</f>
        <v>10.1</v>
      </c>
      <c r="B338" s="325" t="str">
        <f>'PLANILHA '!C81</f>
        <v>Limpeza geral da obra</v>
      </c>
      <c r="C338" s="326"/>
      <c r="D338" s="326"/>
      <c r="E338" s="326"/>
      <c r="F338" s="326"/>
      <c r="G338" s="326"/>
      <c r="H338" s="326"/>
      <c r="I338" s="326"/>
      <c r="J338" s="326"/>
      <c r="K338" s="326"/>
      <c r="L338" s="326"/>
      <c r="M338" s="326"/>
      <c r="N338" s="326"/>
      <c r="O338" s="327"/>
      <c r="P338" s="270" t="s">
        <v>24</v>
      </c>
      <c r="Q338" s="270"/>
      <c r="R338" s="109">
        <f>I342-M342</f>
        <v>702.36</v>
      </c>
      <c r="S338" s="110"/>
    </row>
    <row r="339" spans="1:19" x14ac:dyDescent="0.2">
      <c r="A339" s="271"/>
      <c r="B339" s="272"/>
      <c r="C339" s="272"/>
      <c r="D339" s="113" t="s">
        <v>15</v>
      </c>
      <c r="E339" s="113" t="s">
        <v>16</v>
      </c>
      <c r="F339" s="113" t="s">
        <v>17</v>
      </c>
      <c r="G339" s="113" t="s">
        <v>18</v>
      </c>
      <c r="H339" s="113" t="s">
        <v>38</v>
      </c>
      <c r="I339" s="273" t="s">
        <v>19</v>
      </c>
      <c r="J339" s="274" t="s">
        <v>21</v>
      </c>
      <c r="K339" s="274"/>
      <c r="L339" s="274"/>
      <c r="M339" s="273" t="s">
        <v>19</v>
      </c>
      <c r="N339" s="275" t="s">
        <v>20</v>
      </c>
      <c r="O339" s="276"/>
      <c r="P339" s="276"/>
      <c r="Q339" s="276"/>
      <c r="R339" s="276"/>
      <c r="S339" s="277"/>
    </row>
    <row r="340" spans="1:19" x14ac:dyDescent="0.2">
      <c r="A340" s="271"/>
      <c r="B340" s="272"/>
      <c r="C340" s="272"/>
      <c r="D340" s="73" t="s">
        <v>120</v>
      </c>
      <c r="E340" s="73" t="s">
        <v>95</v>
      </c>
      <c r="F340" s="73" t="s">
        <v>94</v>
      </c>
      <c r="G340" s="73" t="s">
        <v>22</v>
      </c>
      <c r="H340" s="73"/>
      <c r="I340" s="273"/>
      <c r="J340" s="73" t="s">
        <v>41</v>
      </c>
      <c r="K340" s="73" t="s">
        <v>42</v>
      </c>
      <c r="L340" s="73" t="s">
        <v>38</v>
      </c>
      <c r="M340" s="273"/>
      <c r="N340" s="278"/>
      <c r="O340" s="279"/>
      <c r="P340" s="279"/>
      <c r="Q340" s="279"/>
      <c r="R340" s="279"/>
      <c r="S340" s="280"/>
    </row>
    <row r="341" spans="1:19" x14ac:dyDescent="0.2">
      <c r="A341" s="115"/>
      <c r="B341" s="267" t="s">
        <v>139</v>
      </c>
      <c r="C341" s="268"/>
      <c r="D341" s="73">
        <v>702.36</v>
      </c>
      <c r="E341" s="73"/>
      <c r="F341" s="73"/>
      <c r="G341" s="73"/>
      <c r="H341" s="75">
        <f t="shared" ref="H341" si="91">D341</f>
        <v>702.36</v>
      </c>
      <c r="I341" s="75">
        <f t="shared" ref="I341" si="92">H341</f>
        <v>702.36</v>
      </c>
      <c r="J341" s="73"/>
      <c r="K341" s="73"/>
      <c r="L341" s="73"/>
      <c r="M341" s="77">
        <f t="shared" ref="M341" si="93">J341*K341*L341</f>
        <v>0</v>
      </c>
      <c r="N341" s="278"/>
      <c r="O341" s="279"/>
      <c r="P341" s="279"/>
      <c r="Q341" s="279"/>
      <c r="R341" s="279"/>
      <c r="S341" s="280"/>
    </row>
    <row r="342" spans="1:19" x14ac:dyDescent="0.2">
      <c r="A342" s="78"/>
      <c r="B342" s="114"/>
      <c r="C342" s="114"/>
      <c r="D342" s="75"/>
      <c r="E342" s="76"/>
      <c r="F342" s="75"/>
      <c r="G342" s="75"/>
      <c r="H342" s="75"/>
      <c r="I342" s="111">
        <f>SUM(I341:I341)</f>
        <v>702.36</v>
      </c>
      <c r="J342" s="111"/>
      <c r="K342" s="111"/>
      <c r="L342" s="111"/>
      <c r="M342" s="112">
        <f>SUM(M341)</f>
        <v>0</v>
      </c>
      <c r="N342" s="281"/>
      <c r="O342" s="282"/>
      <c r="P342" s="282"/>
      <c r="Q342" s="282"/>
      <c r="R342" s="282"/>
      <c r="S342" s="283"/>
    </row>
  </sheetData>
  <mergeCells count="463">
    <mergeCell ref="N17:S20"/>
    <mergeCell ref="B334:C334"/>
    <mergeCell ref="B335:C335"/>
    <mergeCell ref="I12:I13"/>
    <mergeCell ref="J12:L12"/>
    <mergeCell ref="M12:M13"/>
    <mergeCell ref="B14:C14"/>
    <mergeCell ref="P328:Q328"/>
    <mergeCell ref="B328:O328"/>
    <mergeCell ref="A254:C255"/>
    <mergeCell ref="I254:I255"/>
    <mergeCell ref="J254:L254"/>
    <mergeCell ref="B85:C85"/>
    <mergeCell ref="B96:C96"/>
    <mergeCell ref="B75:C75"/>
    <mergeCell ref="B76:C76"/>
    <mergeCell ref="B77:C77"/>
    <mergeCell ref="B78:C78"/>
    <mergeCell ref="B79:C79"/>
    <mergeCell ref="N12:S15"/>
    <mergeCell ref="B19:C19"/>
    <mergeCell ref="B16:O16"/>
    <mergeCell ref="N339:S342"/>
    <mergeCell ref="B341:C341"/>
    <mergeCell ref="B332:C332"/>
    <mergeCell ref="B333:C333"/>
    <mergeCell ref="B88:C88"/>
    <mergeCell ref="B89:C89"/>
    <mergeCell ref="M254:M255"/>
    <mergeCell ref="N254:S257"/>
    <mergeCell ref="B256:C256"/>
    <mergeCell ref="B258:O258"/>
    <mergeCell ref="P258:Q258"/>
    <mergeCell ref="A337:S337"/>
    <mergeCell ref="B338:O338"/>
    <mergeCell ref="P338:Q338"/>
    <mergeCell ref="A259:C260"/>
    <mergeCell ref="I259:I260"/>
    <mergeCell ref="P16:Q16"/>
    <mergeCell ref="A17:C18"/>
    <mergeCell ref="I17:I18"/>
    <mergeCell ref="J17:L17"/>
    <mergeCell ref="M17:M18"/>
    <mergeCell ref="J259:L259"/>
    <mergeCell ref="M259:M260"/>
    <mergeCell ref="N259:S262"/>
    <mergeCell ref="B261:C261"/>
    <mergeCell ref="B263:O263"/>
    <mergeCell ref="P263:Q263"/>
    <mergeCell ref="A264:C265"/>
    <mergeCell ref="I264:I265"/>
    <mergeCell ref="B336:C336"/>
    <mergeCell ref="B331:C331"/>
    <mergeCell ref="M329:M330"/>
    <mergeCell ref="J329:L329"/>
    <mergeCell ref="I329:I330"/>
    <mergeCell ref="A329:C330"/>
    <mergeCell ref="B277:C277"/>
    <mergeCell ref="B278:C278"/>
    <mergeCell ref="B279:C279"/>
    <mergeCell ref="B274:O274"/>
    <mergeCell ref="P274:Q274"/>
    <mergeCell ref="B312:C312"/>
    <mergeCell ref="B280:C280"/>
    <mergeCell ref="B281:C281"/>
    <mergeCell ref="B282:C282"/>
    <mergeCell ref="B283:C283"/>
    <mergeCell ref="A339:C340"/>
    <mergeCell ref="I339:I340"/>
    <mergeCell ref="J339:L339"/>
    <mergeCell ref="M339:M340"/>
    <mergeCell ref="A252:S252"/>
    <mergeCell ref="B268:O268"/>
    <mergeCell ref="P268:Q268"/>
    <mergeCell ref="A269:C270"/>
    <mergeCell ref="I269:I270"/>
    <mergeCell ref="J269:L269"/>
    <mergeCell ref="M269:M270"/>
    <mergeCell ref="N269:S272"/>
    <mergeCell ref="B271:C271"/>
    <mergeCell ref="J264:L264"/>
    <mergeCell ref="M264:M265"/>
    <mergeCell ref="N264:S267"/>
    <mergeCell ref="B266:C266"/>
    <mergeCell ref="B253:O253"/>
    <mergeCell ref="P253:Q253"/>
    <mergeCell ref="A275:C276"/>
    <mergeCell ref="I275:I276"/>
    <mergeCell ref="J275:L275"/>
    <mergeCell ref="M275:M276"/>
    <mergeCell ref="N275:S295"/>
    <mergeCell ref="A223:C224"/>
    <mergeCell ref="I223:I224"/>
    <mergeCell ref="J223:L223"/>
    <mergeCell ref="M223:M224"/>
    <mergeCell ref="N223:S226"/>
    <mergeCell ref="B225:C225"/>
    <mergeCell ref="B232:O232"/>
    <mergeCell ref="P232:Q232"/>
    <mergeCell ref="A233:C234"/>
    <mergeCell ref="I233:I234"/>
    <mergeCell ref="J233:L233"/>
    <mergeCell ref="M233:M234"/>
    <mergeCell ref="N233:S236"/>
    <mergeCell ref="B235:C235"/>
    <mergeCell ref="B227:O227"/>
    <mergeCell ref="P227:Q227"/>
    <mergeCell ref="A228:C229"/>
    <mergeCell ref="I228:I229"/>
    <mergeCell ref="J228:L228"/>
    <mergeCell ref="M228:M229"/>
    <mergeCell ref="N228:S231"/>
    <mergeCell ref="B230:C230"/>
    <mergeCell ref="B222:O222"/>
    <mergeCell ref="P222:Q222"/>
    <mergeCell ref="A208:C209"/>
    <mergeCell ref="I208:I209"/>
    <mergeCell ref="J208:L208"/>
    <mergeCell ref="M208:M209"/>
    <mergeCell ref="N208:S211"/>
    <mergeCell ref="B210:C210"/>
    <mergeCell ref="B212:O212"/>
    <mergeCell ref="P212:Q212"/>
    <mergeCell ref="A213:C214"/>
    <mergeCell ref="I213:I214"/>
    <mergeCell ref="J213:L213"/>
    <mergeCell ref="M213:M214"/>
    <mergeCell ref="N213:S216"/>
    <mergeCell ref="B215:C215"/>
    <mergeCell ref="B217:O217"/>
    <mergeCell ref="P217:Q217"/>
    <mergeCell ref="A218:C219"/>
    <mergeCell ref="I218:I219"/>
    <mergeCell ref="J218:L218"/>
    <mergeCell ref="M218:M219"/>
    <mergeCell ref="N218:S221"/>
    <mergeCell ref="B220:C220"/>
    <mergeCell ref="B178:C178"/>
    <mergeCell ref="B207:O207"/>
    <mergeCell ref="P207:Q207"/>
    <mergeCell ref="P190:Q190"/>
    <mergeCell ref="A191:C192"/>
    <mergeCell ref="I191:I192"/>
    <mergeCell ref="J191:L191"/>
    <mergeCell ref="M191:M192"/>
    <mergeCell ref="A206:S206"/>
    <mergeCell ref="N182:S188"/>
    <mergeCell ref="B190:O190"/>
    <mergeCell ref="A189:S189"/>
    <mergeCell ref="B184:C184"/>
    <mergeCell ref="B186:C186"/>
    <mergeCell ref="B187:C187"/>
    <mergeCell ref="B199:C199"/>
    <mergeCell ref="B200:C200"/>
    <mergeCell ref="B181:O181"/>
    <mergeCell ref="P181:Q181"/>
    <mergeCell ref="A182:C183"/>
    <mergeCell ref="I182:I183"/>
    <mergeCell ref="J182:L182"/>
    <mergeCell ref="M182:M183"/>
    <mergeCell ref="P174:Q174"/>
    <mergeCell ref="A175:C176"/>
    <mergeCell ref="I175:I176"/>
    <mergeCell ref="J175:L175"/>
    <mergeCell ref="M175:M176"/>
    <mergeCell ref="A100:S100"/>
    <mergeCell ref="B101:O101"/>
    <mergeCell ref="P101:Q101"/>
    <mergeCell ref="A102:C103"/>
    <mergeCell ref="I102:I103"/>
    <mergeCell ref="J102:L102"/>
    <mergeCell ref="M102:M103"/>
    <mergeCell ref="N102:S105"/>
    <mergeCell ref="B104:C104"/>
    <mergeCell ref="B174:O174"/>
    <mergeCell ref="N175:S180"/>
    <mergeCell ref="B179:C179"/>
    <mergeCell ref="B177:C177"/>
    <mergeCell ref="B110:C110"/>
    <mergeCell ref="A106:S106"/>
    <mergeCell ref="B107:O107"/>
    <mergeCell ref="P107:Q107"/>
    <mergeCell ref="A108:C109"/>
    <mergeCell ref="A173:S173"/>
    <mergeCell ref="N36:S44"/>
    <mergeCell ref="B61:O61"/>
    <mergeCell ref="P61:Q61"/>
    <mergeCell ref="A36:C37"/>
    <mergeCell ref="I36:I37"/>
    <mergeCell ref="J36:L36"/>
    <mergeCell ref="B58:C58"/>
    <mergeCell ref="N56:S60"/>
    <mergeCell ref="B72:O72"/>
    <mergeCell ref="P72:Q72"/>
    <mergeCell ref="B70:C70"/>
    <mergeCell ref="N62:S65"/>
    <mergeCell ref="P55:Q55"/>
    <mergeCell ref="A46:C47"/>
    <mergeCell ref="I46:I47"/>
    <mergeCell ref="J46:L46"/>
    <mergeCell ref="M46:M47"/>
    <mergeCell ref="N46:S54"/>
    <mergeCell ref="B48:C48"/>
    <mergeCell ref="B42:C42"/>
    <mergeCell ref="B41:C41"/>
    <mergeCell ref="B38:C38"/>
    <mergeCell ref="B39:C39"/>
    <mergeCell ref="B40:C40"/>
    <mergeCell ref="I73:I74"/>
    <mergeCell ref="J73:L73"/>
    <mergeCell ref="M73:M74"/>
    <mergeCell ref="M62:M63"/>
    <mergeCell ref="B64:C64"/>
    <mergeCell ref="B55:O55"/>
    <mergeCell ref="B49:C49"/>
    <mergeCell ref="B50:C50"/>
    <mergeCell ref="B51:C51"/>
    <mergeCell ref="B52:C52"/>
    <mergeCell ref="B53:C53"/>
    <mergeCell ref="N73:S99"/>
    <mergeCell ref="B99:C99"/>
    <mergeCell ref="B82:C82"/>
    <mergeCell ref="B83:C83"/>
    <mergeCell ref="B97:C97"/>
    <mergeCell ref="B98:C98"/>
    <mergeCell ref="B90:C90"/>
    <mergeCell ref="B80:C80"/>
    <mergeCell ref="B81:C81"/>
    <mergeCell ref="B84:C84"/>
    <mergeCell ref="B86:C86"/>
    <mergeCell ref="B87:C87"/>
    <mergeCell ref="A1:S2"/>
    <mergeCell ref="A3:S3"/>
    <mergeCell ref="A4:S4"/>
    <mergeCell ref="A5:S5"/>
    <mergeCell ref="A6:S6"/>
    <mergeCell ref="A8:S8"/>
    <mergeCell ref="R9:S9"/>
    <mergeCell ref="M36:M37"/>
    <mergeCell ref="J22:L22"/>
    <mergeCell ref="M22:M23"/>
    <mergeCell ref="B25:C25"/>
    <mergeCell ref="I22:I23"/>
    <mergeCell ref="B27:C27"/>
    <mergeCell ref="B28:C28"/>
    <mergeCell ref="B29:C29"/>
    <mergeCell ref="B30:C30"/>
    <mergeCell ref="B31:C31"/>
    <mergeCell ref="B32:C32"/>
    <mergeCell ref="B33:C33"/>
    <mergeCell ref="A22:C23"/>
    <mergeCell ref="B9:Q9"/>
    <mergeCell ref="B11:O11"/>
    <mergeCell ref="P11:Q11"/>
    <mergeCell ref="A12:C13"/>
    <mergeCell ref="A10:S10"/>
    <mergeCell ref="B193:C193"/>
    <mergeCell ref="B201:C201"/>
    <mergeCell ref="B194:C194"/>
    <mergeCell ref="B195:C195"/>
    <mergeCell ref="N191:S205"/>
    <mergeCell ref="B196:C196"/>
    <mergeCell ref="B197:C197"/>
    <mergeCell ref="B198:C198"/>
    <mergeCell ref="B202:C202"/>
    <mergeCell ref="B203:C203"/>
    <mergeCell ref="B204:C204"/>
    <mergeCell ref="B123:O123"/>
    <mergeCell ref="N124:S130"/>
    <mergeCell ref="B127:C127"/>
    <mergeCell ref="A122:S122"/>
    <mergeCell ref="A62:C63"/>
    <mergeCell ref="I62:I63"/>
    <mergeCell ref="J62:L62"/>
    <mergeCell ref="B143:O143"/>
    <mergeCell ref="M124:M125"/>
    <mergeCell ref="B126:C126"/>
    <mergeCell ref="B128:C128"/>
    <mergeCell ref="B129:C129"/>
    <mergeCell ref="B21:O21"/>
    <mergeCell ref="P21:Q21"/>
    <mergeCell ref="B24:C24"/>
    <mergeCell ref="B26:C26"/>
    <mergeCell ref="N108:S111"/>
    <mergeCell ref="P123:Q123"/>
    <mergeCell ref="B136:O136"/>
    <mergeCell ref="P136:Q136"/>
    <mergeCell ref="A137:C138"/>
    <mergeCell ref="A56:C57"/>
    <mergeCell ref="I56:I57"/>
    <mergeCell ref="J56:L56"/>
    <mergeCell ref="M56:M57"/>
    <mergeCell ref="B59:C59"/>
    <mergeCell ref="B45:O45"/>
    <mergeCell ref="P45:Q45"/>
    <mergeCell ref="N22:S34"/>
    <mergeCell ref="B35:O35"/>
    <mergeCell ref="P35:Q35"/>
    <mergeCell ref="B131:O131"/>
    <mergeCell ref="P131:Q131"/>
    <mergeCell ref="A132:C133"/>
    <mergeCell ref="I132:I133"/>
    <mergeCell ref="B43:C43"/>
    <mergeCell ref="M144:M145"/>
    <mergeCell ref="N144:S152"/>
    <mergeCell ref="B146:C146"/>
    <mergeCell ref="B147:C147"/>
    <mergeCell ref="B148:C148"/>
    <mergeCell ref="B149:C149"/>
    <mergeCell ref="B150:C150"/>
    <mergeCell ref="B151:C151"/>
    <mergeCell ref="B153:O153"/>
    <mergeCell ref="P153:Q153"/>
    <mergeCell ref="A154:C155"/>
    <mergeCell ref="I154:I155"/>
    <mergeCell ref="J154:L154"/>
    <mergeCell ref="M154:M155"/>
    <mergeCell ref="N154:S162"/>
    <mergeCell ref="B156:C156"/>
    <mergeCell ref="B157:C157"/>
    <mergeCell ref="B160:C160"/>
    <mergeCell ref="B161:C161"/>
    <mergeCell ref="J164:L164"/>
    <mergeCell ref="M164:M165"/>
    <mergeCell ref="N164:S172"/>
    <mergeCell ref="B166:C166"/>
    <mergeCell ref="B167:C167"/>
    <mergeCell ref="B168:C168"/>
    <mergeCell ref="B169:C169"/>
    <mergeCell ref="B170:C170"/>
    <mergeCell ref="B171:C171"/>
    <mergeCell ref="B284:C284"/>
    <mergeCell ref="B285:C285"/>
    <mergeCell ref="B286:C286"/>
    <mergeCell ref="B287:C287"/>
    <mergeCell ref="B288:C288"/>
    <mergeCell ref="B112:O112"/>
    <mergeCell ref="B296:O296"/>
    <mergeCell ref="P296:Q296"/>
    <mergeCell ref="B289:C289"/>
    <mergeCell ref="B290:C290"/>
    <mergeCell ref="B291:C291"/>
    <mergeCell ref="B292:C292"/>
    <mergeCell ref="B293:C293"/>
    <mergeCell ref="B294:C294"/>
    <mergeCell ref="B295:C295"/>
    <mergeCell ref="B141:C141"/>
    <mergeCell ref="B139:C139"/>
    <mergeCell ref="B140:C140"/>
    <mergeCell ref="P112:Q112"/>
    <mergeCell ref="A113:C114"/>
    <mergeCell ref="I113:I114"/>
    <mergeCell ref="J113:L113"/>
    <mergeCell ref="M113:M114"/>
    <mergeCell ref="B115:C115"/>
    <mergeCell ref="N113:S116"/>
    <mergeCell ref="J132:L132"/>
    <mergeCell ref="M132:M133"/>
    <mergeCell ref="N132:S135"/>
    <mergeCell ref="B134:C134"/>
    <mergeCell ref="B66:O66"/>
    <mergeCell ref="P66:Q66"/>
    <mergeCell ref="A67:C68"/>
    <mergeCell ref="I67:I68"/>
    <mergeCell ref="J67:L67"/>
    <mergeCell ref="M67:M68"/>
    <mergeCell ref="B69:C69"/>
    <mergeCell ref="I108:I109"/>
    <mergeCell ref="J108:L108"/>
    <mergeCell ref="M108:M109"/>
    <mergeCell ref="B94:C94"/>
    <mergeCell ref="B95:C95"/>
    <mergeCell ref="B91:C91"/>
    <mergeCell ref="B92:C92"/>
    <mergeCell ref="B93:C93"/>
    <mergeCell ref="A124:C125"/>
    <mergeCell ref="I124:I125"/>
    <mergeCell ref="J124:L124"/>
    <mergeCell ref="A73:C74"/>
    <mergeCell ref="B316:C316"/>
    <mergeCell ref="B317:C317"/>
    <mergeCell ref="A273:S273"/>
    <mergeCell ref="A297:C298"/>
    <mergeCell ref="I297:I298"/>
    <mergeCell ref="J297:L297"/>
    <mergeCell ref="M297:M298"/>
    <mergeCell ref="N297:S317"/>
    <mergeCell ref="B299:C299"/>
    <mergeCell ref="B300:C300"/>
    <mergeCell ref="B301:C301"/>
    <mergeCell ref="B302:C302"/>
    <mergeCell ref="B303:C303"/>
    <mergeCell ref="B313:C313"/>
    <mergeCell ref="B314:C314"/>
    <mergeCell ref="B315:C315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27:C327"/>
    <mergeCell ref="N319:S327"/>
    <mergeCell ref="B318:O318"/>
    <mergeCell ref="P318:Q318"/>
    <mergeCell ref="A319:C320"/>
    <mergeCell ref="I319:I320"/>
    <mergeCell ref="J319:L319"/>
    <mergeCell ref="M319:M320"/>
    <mergeCell ref="B321:C321"/>
    <mergeCell ref="B322:C322"/>
    <mergeCell ref="B323:C323"/>
    <mergeCell ref="B324:C324"/>
    <mergeCell ref="B325:C325"/>
    <mergeCell ref="B326:C326"/>
    <mergeCell ref="A238:C239"/>
    <mergeCell ref="I238:I239"/>
    <mergeCell ref="J238:L238"/>
    <mergeCell ref="M238:M239"/>
    <mergeCell ref="N238:S241"/>
    <mergeCell ref="B240:C240"/>
    <mergeCell ref="B242:O242"/>
    <mergeCell ref="P242:Q242"/>
    <mergeCell ref="A243:C244"/>
    <mergeCell ref="I243:I244"/>
    <mergeCell ref="J243:L243"/>
    <mergeCell ref="M243:M244"/>
    <mergeCell ref="N243:S246"/>
    <mergeCell ref="B117:O117"/>
    <mergeCell ref="P117:Q117"/>
    <mergeCell ref="A118:C119"/>
    <mergeCell ref="I118:I119"/>
    <mergeCell ref="J118:L118"/>
    <mergeCell ref="M118:M119"/>
    <mergeCell ref="N118:S121"/>
    <mergeCell ref="B120:C120"/>
    <mergeCell ref="B237:O237"/>
    <mergeCell ref="P237:Q237"/>
    <mergeCell ref="N137:S142"/>
    <mergeCell ref="I137:I138"/>
    <mergeCell ref="J137:L137"/>
    <mergeCell ref="M137:M138"/>
    <mergeCell ref="B158:C158"/>
    <mergeCell ref="B159:C159"/>
    <mergeCell ref="P143:Q143"/>
    <mergeCell ref="A144:C145"/>
    <mergeCell ref="I144:I145"/>
    <mergeCell ref="J144:L144"/>
    <mergeCell ref="B163:O163"/>
    <mergeCell ref="P163:Q163"/>
    <mergeCell ref="A164:C165"/>
    <mergeCell ref="I164:I165"/>
    <mergeCell ref="B245:C245"/>
    <mergeCell ref="B247:O247"/>
    <mergeCell ref="P247:Q247"/>
    <mergeCell ref="A248:C249"/>
    <mergeCell ref="I248:I249"/>
    <mergeCell ref="J248:L248"/>
    <mergeCell ref="M248:M249"/>
    <mergeCell ref="N248:S251"/>
    <mergeCell ref="B250:C250"/>
  </mergeCells>
  <pageMargins left="0.51181102362204722" right="0.51181102362204722" top="0.78740157480314965" bottom="0.78740157480314965" header="0.31496062992125984" footer="0.31496062992125984"/>
  <pageSetup paperSize="9" scale="75" orientation="landscape" r:id="rId1"/>
  <colBreaks count="1" manualBreakCount="1">
    <brk id="1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tabSelected="1" zoomScale="115" zoomScaleNormal="115" workbookViewId="0">
      <selection activeCell="G21" sqref="G21"/>
    </sheetView>
  </sheetViews>
  <sheetFormatPr defaultRowHeight="12.75" x14ac:dyDescent="0.2"/>
  <cols>
    <col min="1" max="1" width="18.5703125" customWidth="1"/>
    <col min="2" max="2" width="24.140625" customWidth="1"/>
    <col min="3" max="3" width="15" customWidth="1"/>
    <col min="4" max="4" width="14.28515625" customWidth="1"/>
    <col min="5" max="5" width="8.28515625" bestFit="1" customWidth="1"/>
    <col min="6" max="6" width="15.140625" customWidth="1"/>
    <col min="7" max="7" width="8.140625" bestFit="1" customWidth="1"/>
    <col min="8" max="8" width="15.28515625" customWidth="1"/>
    <col min="9" max="9" width="8.140625" bestFit="1" customWidth="1"/>
    <col min="10" max="10" width="15.140625" customWidth="1"/>
    <col min="11" max="11" width="8.28515625" bestFit="1" customWidth="1"/>
    <col min="12" max="12" width="15" customWidth="1"/>
    <col min="13" max="13" width="8.140625" bestFit="1" customWidth="1"/>
    <col min="14" max="14" width="15.140625" customWidth="1"/>
    <col min="15" max="15" width="8.140625" bestFit="1" customWidth="1"/>
    <col min="16" max="16" width="15.42578125" customWidth="1"/>
    <col min="17" max="17" width="8.85546875" customWidth="1"/>
  </cols>
  <sheetData>
    <row r="1" spans="1:17" x14ac:dyDescent="0.2">
      <c r="A1" s="331" t="s">
        <v>189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</row>
    <row r="2" spans="1:17" x14ac:dyDescent="0.2">
      <c r="A2" s="333"/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334"/>
    </row>
    <row r="3" spans="1:17" x14ac:dyDescent="0.2">
      <c r="A3" s="333"/>
      <c r="B3" s="334"/>
      <c r="C3" s="334"/>
      <c r="D3" s="334"/>
      <c r="E3" s="334"/>
      <c r="F3" s="334"/>
      <c r="G3" s="334"/>
      <c r="H3" s="334"/>
      <c r="I3" s="334"/>
      <c r="J3" s="334"/>
      <c r="K3" s="334"/>
      <c r="L3" s="334"/>
      <c r="M3" s="334"/>
      <c r="N3" s="334"/>
      <c r="O3" s="334"/>
      <c r="P3" s="334"/>
      <c r="Q3" s="334"/>
    </row>
    <row r="4" spans="1:17" x14ac:dyDescent="0.2">
      <c r="A4" s="333"/>
      <c r="B4" s="334"/>
      <c r="C4" s="334"/>
      <c r="D4" s="334"/>
      <c r="E4" s="334"/>
      <c r="F4" s="334"/>
      <c r="G4" s="334"/>
      <c r="H4" s="334"/>
      <c r="I4" s="334"/>
      <c r="J4" s="334"/>
      <c r="K4" s="334"/>
      <c r="L4" s="334"/>
      <c r="M4" s="334"/>
      <c r="N4" s="334"/>
      <c r="O4" s="334"/>
      <c r="P4" s="334"/>
      <c r="Q4" s="334"/>
    </row>
    <row r="5" spans="1:17" x14ac:dyDescent="0.2">
      <c r="A5" s="333"/>
      <c r="B5" s="334"/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4"/>
      <c r="N5" s="334"/>
      <c r="O5" s="334"/>
      <c r="P5" s="334"/>
      <c r="Q5" s="334"/>
    </row>
    <row r="6" spans="1:17" x14ac:dyDescent="0.2">
      <c r="A6" s="333"/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</row>
    <row r="7" spans="1:17" x14ac:dyDescent="0.2">
      <c r="A7" s="333"/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</row>
    <row r="8" spans="1:17" x14ac:dyDescent="0.2">
      <c r="A8" s="333"/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</row>
    <row r="9" spans="1:17" ht="13.5" thickBot="1" x14ac:dyDescent="0.25">
      <c r="A9" s="335"/>
      <c r="B9" s="336"/>
      <c r="C9" s="336"/>
      <c r="D9" s="336"/>
      <c r="E9" s="336"/>
      <c r="F9" s="336"/>
      <c r="G9" s="336"/>
      <c r="H9" s="336"/>
      <c r="I9" s="336"/>
      <c r="J9" s="336"/>
      <c r="K9" s="336"/>
      <c r="L9" s="336"/>
      <c r="M9" s="336"/>
      <c r="N9" s="336"/>
      <c r="O9" s="336"/>
      <c r="P9" s="336"/>
      <c r="Q9" s="336"/>
    </row>
    <row r="10" spans="1:17" ht="18" x14ac:dyDescent="0.2">
      <c r="A10" s="154" t="s">
        <v>190</v>
      </c>
      <c r="B10" s="155" t="s">
        <v>207</v>
      </c>
      <c r="C10" s="337" t="s">
        <v>191</v>
      </c>
      <c r="D10" s="337"/>
      <c r="E10" s="337"/>
      <c r="F10" s="337"/>
      <c r="G10" s="337"/>
      <c r="H10" s="337"/>
      <c r="I10" s="337"/>
      <c r="J10" s="337"/>
      <c r="K10" s="337"/>
      <c r="L10" s="337"/>
      <c r="M10" s="337"/>
      <c r="N10" s="337"/>
      <c r="O10" s="337"/>
      <c r="P10" s="337"/>
      <c r="Q10" s="337"/>
    </row>
    <row r="11" spans="1:17" x14ac:dyDescent="0.2">
      <c r="A11" s="338" t="s">
        <v>11</v>
      </c>
      <c r="B11" s="339" t="s">
        <v>192</v>
      </c>
      <c r="C11" s="339" t="s">
        <v>193</v>
      </c>
      <c r="D11" s="330" t="s">
        <v>194</v>
      </c>
      <c r="E11" s="330"/>
      <c r="F11" s="330" t="s">
        <v>195</v>
      </c>
      <c r="G11" s="330"/>
      <c r="H11" s="330" t="s">
        <v>196</v>
      </c>
      <c r="I11" s="330"/>
      <c r="J11" s="330" t="s">
        <v>197</v>
      </c>
      <c r="K11" s="330"/>
      <c r="L11" s="330" t="s">
        <v>198</v>
      </c>
      <c r="M11" s="330"/>
      <c r="N11" s="330" t="s">
        <v>199</v>
      </c>
      <c r="O11" s="330"/>
      <c r="P11" s="330" t="s">
        <v>200</v>
      </c>
      <c r="Q11" s="330"/>
    </row>
    <row r="12" spans="1:17" x14ac:dyDescent="0.2">
      <c r="A12" s="338"/>
      <c r="B12" s="339"/>
      <c r="C12" s="339"/>
      <c r="D12" s="153" t="s">
        <v>201</v>
      </c>
      <c r="E12" s="153" t="s">
        <v>202</v>
      </c>
      <c r="F12" s="153" t="s">
        <v>201</v>
      </c>
      <c r="G12" s="153" t="s">
        <v>202</v>
      </c>
      <c r="H12" s="153" t="s">
        <v>201</v>
      </c>
      <c r="I12" s="153" t="s">
        <v>202</v>
      </c>
      <c r="J12" s="153" t="s">
        <v>201</v>
      </c>
      <c r="K12" s="153" t="s">
        <v>202</v>
      </c>
      <c r="L12" s="153" t="s">
        <v>201</v>
      </c>
      <c r="M12" s="153" t="s">
        <v>202</v>
      </c>
      <c r="N12" s="153" t="s">
        <v>201</v>
      </c>
      <c r="O12" s="153" t="s">
        <v>202</v>
      </c>
      <c r="P12" s="153" t="s">
        <v>201</v>
      </c>
      <c r="Q12" s="153" t="s">
        <v>202</v>
      </c>
    </row>
    <row r="13" spans="1:17" x14ac:dyDescent="0.2">
      <c r="A13" s="156">
        <v>1</v>
      </c>
      <c r="B13" s="146" t="s">
        <v>45</v>
      </c>
      <c r="C13" s="147">
        <f>'PLANILHA '!G23</f>
        <v>45931.115400000002</v>
      </c>
      <c r="D13" s="147">
        <f>C13</f>
        <v>45931.115400000002</v>
      </c>
      <c r="E13" s="148">
        <f>D13/C13</f>
        <v>1</v>
      </c>
      <c r="F13" s="147"/>
      <c r="G13" s="147"/>
      <c r="H13" s="147"/>
      <c r="I13" s="147"/>
      <c r="J13" s="147"/>
      <c r="K13" s="147"/>
      <c r="L13" s="147"/>
      <c r="M13" s="148"/>
      <c r="N13" s="147"/>
      <c r="O13" s="147"/>
      <c r="P13" s="147"/>
      <c r="Q13" s="147"/>
    </row>
    <row r="14" spans="1:17" x14ac:dyDescent="0.2">
      <c r="A14" s="156"/>
      <c r="B14" s="146" t="s">
        <v>257</v>
      </c>
      <c r="C14" s="147">
        <f>'PLANILHA '!G27</f>
        <v>1624.96</v>
      </c>
      <c r="D14" s="147">
        <f>C14</f>
        <v>1624.96</v>
      </c>
      <c r="E14" s="148">
        <f>D14/C14</f>
        <v>1</v>
      </c>
      <c r="F14" s="147"/>
      <c r="G14" s="147"/>
      <c r="H14" s="147"/>
      <c r="I14" s="147"/>
      <c r="J14" s="147"/>
      <c r="K14" s="147"/>
      <c r="L14" s="147"/>
      <c r="M14" s="148"/>
      <c r="N14" s="147"/>
      <c r="O14" s="147"/>
      <c r="P14" s="147"/>
      <c r="Q14" s="147"/>
    </row>
    <row r="15" spans="1:17" x14ac:dyDescent="0.2">
      <c r="A15" s="156">
        <v>2</v>
      </c>
      <c r="B15" s="146" t="s">
        <v>172</v>
      </c>
      <c r="C15" s="147">
        <f>'PLANILHA '!G33</f>
        <v>20619.7</v>
      </c>
      <c r="D15" s="147">
        <f>C15/2</f>
        <v>10309.85</v>
      </c>
      <c r="E15" s="148">
        <f>D15/C15</f>
        <v>0.5</v>
      </c>
      <c r="F15" s="147">
        <f>C15/2</f>
        <v>10309.85</v>
      </c>
      <c r="G15" s="148">
        <f>F15/C15</f>
        <v>0.5</v>
      </c>
      <c r="H15" s="147"/>
      <c r="I15" s="148"/>
      <c r="J15" s="147"/>
      <c r="K15" s="148"/>
      <c r="L15" s="147"/>
      <c r="M15" s="148"/>
      <c r="N15" s="147"/>
      <c r="O15" s="147"/>
      <c r="P15" s="147"/>
      <c r="Q15" s="147"/>
    </row>
    <row r="16" spans="1:17" x14ac:dyDescent="0.2">
      <c r="A16" s="156">
        <v>3</v>
      </c>
      <c r="B16" s="146" t="s">
        <v>67</v>
      </c>
      <c r="C16" s="147">
        <f>'PLANILHA '!G42</f>
        <v>148193.02012387503</v>
      </c>
      <c r="D16" s="147"/>
      <c r="E16" s="148"/>
      <c r="F16" s="147">
        <f>C16/3</f>
        <v>49397.67337462501</v>
      </c>
      <c r="G16" s="148">
        <f>F16/C16</f>
        <v>0.33333333333333331</v>
      </c>
      <c r="H16" s="147">
        <f>C16/3</f>
        <v>49397.67337462501</v>
      </c>
      <c r="I16" s="148">
        <f>H16/C16</f>
        <v>0.33333333333333331</v>
      </c>
      <c r="J16" s="147">
        <f>C16/3</f>
        <v>49397.67337462501</v>
      </c>
      <c r="K16" s="148">
        <f>J16/C16</f>
        <v>0.33333333333333331</v>
      </c>
      <c r="L16" s="147"/>
      <c r="M16" s="148"/>
      <c r="N16" s="147"/>
      <c r="O16" s="147"/>
      <c r="P16" s="147"/>
      <c r="Q16" s="147"/>
    </row>
    <row r="17" spans="1:17" x14ac:dyDescent="0.2">
      <c r="A17" s="156">
        <v>4</v>
      </c>
      <c r="B17" s="146" t="s">
        <v>115</v>
      </c>
      <c r="C17" s="147">
        <f>'PLANILHA '!G47</f>
        <v>4761.6270000000004</v>
      </c>
      <c r="D17" s="147"/>
      <c r="E17" s="148"/>
      <c r="F17" s="147"/>
      <c r="G17" s="148"/>
      <c r="H17" s="147"/>
      <c r="I17" s="148"/>
      <c r="J17" s="147">
        <f>C17</f>
        <v>4761.6270000000004</v>
      </c>
      <c r="K17" s="148">
        <f>J17/C17</f>
        <v>1</v>
      </c>
      <c r="L17" s="147"/>
      <c r="M17" s="148"/>
      <c r="N17" s="147"/>
      <c r="O17" s="147"/>
      <c r="P17" s="147"/>
      <c r="Q17" s="147"/>
    </row>
    <row r="18" spans="1:17" x14ac:dyDescent="0.2">
      <c r="A18" s="156">
        <v>5</v>
      </c>
      <c r="B18" s="146" t="s">
        <v>91</v>
      </c>
      <c r="C18" s="147">
        <f>'PLANILHA '!G51</f>
        <v>22670.744700000003</v>
      </c>
      <c r="D18" s="147"/>
      <c r="E18" s="148"/>
      <c r="F18" s="147"/>
      <c r="G18" s="148"/>
      <c r="H18" s="147"/>
      <c r="I18" s="148"/>
      <c r="J18" s="147"/>
      <c r="K18" s="148"/>
      <c r="L18" s="147">
        <f>C18/2</f>
        <v>11335.372350000001</v>
      </c>
      <c r="M18" s="148">
        <f>L18/C18</f>
        <v>0.5</v>
      </c>
      <c r="N18" s="147">
        <f>C18/2</f>
        <v>11335.372350000001</v>
      </c>
      <c r="O18" s="148">
        <f>N18/C18</f>
        <v>0.5</v>
      </c>
      <c r="P18" s="147"/>
      <c r="Q18" s="147"/>
    </row>
    <row r="19" spans="1:17" x14ac:dyDescent="0.2">
      <c r="A19" s="156">
        <v>6</v>
      </c>
      <c r="B19" s="146" t="s">
        <v>92</v>
      </c>
      <c r="C19" s="147">
        <f>'PLANILHA '!G64</f>
        <v>40550.960000000006</v>
      </c>
      <c r="D19" s="147"/>
      <c r="E19" s="148"/>
      <c r="F19" s="147">
        <f>C19/3</f>
        <v>13516.986666666669</v>
      </c>
      <c r="G19" s="148">
        <f>F19/C19</f>
        <v>0.33333333333333337</v>
      </c>
      <c r="H19" s="147">
        <f>C19/3</f>
        <v>13516.986666666669</v>
      </c>
      <c r="I19" s="148">
        <f>H19/C19</f>
        <v>0.33333333333333337</v>
      </c>
      <c r="J19" s="147">
        <f>C19/3</f>
        <v>13516.986666666669</v>
      </c>
      <c r="K19" s="148">
        <f>J19/C19</f>
        <v>0.33333333333333337</v>
      </c>
      <c r="L19" s="147"/>
      <c r="M19" s="148"/>
      <c r="N19" s="147"/>
      <c r="O19" s="147"/>
      <c r="P19" s="147"/>
      <c r="Q19" s="147"/>
    </row>
    <row r="20" spans="1:17" x14ac:dyDescent="0.2">
      <c r="A20" s="156">
        <v>7</v>
      </c>
      <c r="B20" s="146" t="s">
        <v>101</v>
      </c>
      <c r="C20" s="147">
        <f>'PLANILHA '!G71</f>
        <v>16649.7</v>
      </c>
      <c r="D20" s="147"/>
      <c r="E20" s="148"/>
      <c r="F20" s="147"/>
      <c r="G20" s="147"/>
      <c r="H20" s="147"/>
      <c r="I20" s="148"/>
      <c r="J20" s="147"/>
      <c r="K20" s="148"/>
      <c r="L20" s="147">
        <f>C20/2</f>
        <v>8324.85</v>
      </c>
      <c r="M20" s="148">
        <f>L20/C20</f>
        <v>0.5</v>
      </c>
      <c r="N20" s="147">
        <f>C20/2</f>
        <v>8324.85</v>
      </c>
      <c r="O20" s="148">
        <f>N20/C20</f>
        <v>0.5</v>
      </c>
      <c r="P20" s="147"/>
      <c r="Q20" s="147"/>
    </row>
    <row r="21" spans="1:17" x14ac:dyDescent="0.2">
      <c r="A21" s="156">
        <v>8</v>
      </c>
      <c r="B21" s="146" t="s">
        <v>74</v>
      </c>
      <c r="C21" s="147">
        <f>'PLANILHA '!G78</f>
        <v>30497.999740000003</v>
      </c>
      <c r="D21" s="147"/>
      <c r="E21" s="148"/>
      <c r="F21" s="147"/>
      <c r="G21" s="147"/>
      <c r="H21" s="147"/>
      <c r="I21" s="148"/>
      <c r="J21" s="147"/>
      <c r="K21" s="148"/>
      <c r="L21" s="147">
        <f>C21/3</f>
        <v>10165.999913333335</v>
      </c>
      <c r="M21" s="148">
        <f>N21/C21</f>
        <v>0.33333333333333337</v>
      </c>
      <c r="N21" s="147">
        <f>C21/3</f>
        <v>10165.999913333335</v>
      </c>
      <c r="O21" s="148">
        <f>L21/C21</f>
        <v>0.33333333333333337</v>
      </c>
      <c r="P21" s="147">
        <f>C21/3</f>
        <v>10165.999913333335</v>
      </c>
      <c r="Q21" s="148">
        <f>N21/C21</f>
        <v>0.33333333333333337</v>
      </c>
    </row>
    <row r="22" spans="1:17" x14ac:dyDescent="0.2">
      <c r="A22" s="156">
        <v>9</v>
      </c>
      <c r="B22" s="146" t="s">
        <v>203</v>
      </c>
      <c r="C22" s="147">
        <f>'PLANILHA '!G82</f>
        <v>6833.9628000000002</v>
      </c>
      <c r="D22" s="147"/>
      <c r="E22" s="148"/>
      <c r="F22" s="147"/>
      <c r="G22" s="147"/>
      <c r="H22" s="147"/>
      <c r="I22" s="148"/>
      <c r="J22" s="147"/>
      <c r="K22" s="148"/>
      <c r="L22" s="147"/>
      <c r="M22" s="148"/>
      <c r="N22" s="147"/>
      <c r="O22" s="147"/>
      <c r="P22" s="147">
        <f>C22</f>
        <v>6833.9628000000002</v>
      </c>
      <c r="Q22" s="148">
        <f>P22/C22</f>
        <v>1</v>
      </c>
    </row>
    <row r="23" spans="1:17" x14ac:dyDescent="0.2">
      <c r="A23" s="157" t="s">
        <v>204</v>
      </c>
      <c r="B23" s="149"/>
      <c r="C23" s="150">
        <f>SUM(C13:C22)</f>
        <v>338333.78976387507</v>
      </c>
      <c r="D23" s="151">
        <f>SUM(D13:D22)</f>
        <v>57865.9254</v>
      </c>
      <c r="E23" s="152">
        <f>D23/C23</f>
        <v>0.17103206109086808</v>
      </c>
      <c r="F23" s="151">
        <f>SUM(F13:F22)</f>
        <v>73224.51004129168</v>
      </c>
      <c r="G23" s="152">
        <f>F23/C23</f>
        <v>0.2164268313028842</v>
      </c>
      <c r="H23" s="151">
        <f>SUM(H13:H22)</f>
        <v>62914.660041291681</v>
      </c>
      <c r="I23" s="152">
        <f>H23/C23</f>
        <v>0.18595440935769422</v>
      </c>
      <c r="J23" s="151">
        <f>SUM(J13:J22)</f>
        <v>67676.287041291682</v>
      </c>
      <c r="K23" s="152">
        <f>J23/C23</f>
        <v>0.2000281647556495</v>
      </c>
      <c r="L23" s="151">
        <f>SUM(L13:L22)</f>
        <v>29826.222263333337</v>
      </c>
      <c r="M23" s="152">
        <f>L23/C23</f>
        <v>8.8156203032955155E-2</v>
      </c>
      <c r="N23" s="151">
        <f>SUM(N13:N22)</f>
        <v>29826.222263333337</v>
      </c>
      <c r="O23" s="152">
        <f>N23/C23</f>
        <v>8.8156203032955155E-2</v>
      </c>
      <c r="P23" s="151">
        <f>SUM(P21:P22)</f>
        <v>16999.962713333334</v>
      </c>
      <c r="Q23" s="152">
        <f>P23/C23</f>
        <v>5.0246127426993616E-2</v>
      </c>
    </row>
    <row r="24" spans="1:17" ht="13.5" thickBot="1" x14ac:dyDescent="0.25">
      <c r="A24" s="158" t="s">
        <v>205</v>
      </c>
      <c r="B24" s="159"/>
      <c r="C24" s="160"/>
      <c r="D24" s="161">
        <f>D23</f>
        <v>57865.9254</v>
      </c>
      <c r="E24" s="162">
        <f>D24/C23</f>
        <v>0.17103206109086808</v>
      </c>
      <c r="F24" s="161">
        <f>F23+D23</f>
        <v>131090.43544129169</v>
      </c>
      <c r="G24" s="162">
        <f>F24/C23</f>
        <v>0.38745889239375231</v>
      </c>
      <c r="H24" s="161">
        <f>H23+F23+D23</f>
        <v>194005.09548258336</v>
      </c>
      <c r="I24" s="162">
        <f>H24/C23</f>
        <v>0.57341330175144656</v>
      </c>
      <c r="J24" s="161">
        <f>J23+H23+F23+D23</f>
        <v>261681.38252387504</v>
      </c>
      <c r="K24" s="162">
        <f>J24/C23</f>
        <v>0.773441466507096</v>
      </c>
      <c r="L24" s="161">
        <f>L23+J23+H23+F23+D23</f>
        <v>291507.60478720837</v>
      </c>
      <c r="M24" s="162">
        <f>L24/C23</f>
        <v>0.86159766954005113</v>
      </c>
      <c r="N24" s="161">
        <f>N23+L23+J23+H23+F23+D23</f>
        <v>321333.8270505417</v>
      </c>
      <c r="O24" s="162">
        <f>N24/C23</f>
        <v>0.94975387257300625</v>
      </c>
      <c r="P24" s="161">
        <f>P23+N23+L23+J23+H23+F23+D23</f>
        <v>338333.78976387501</v>
      </c>
      <c r="Q24" s="162">
        <f>P24/C23</f>
        <v>0.99999999999999978</v>
      </c>
    </row>
    <row r="25" spans="1:17" x14ac:dyDescent="0.2">
      <c r="P25" s="145"/>
    </row>
  </sheetData>
  <mergeCells count="12">
    <mergeCell ref="N11:O11"/>
    <mergeCell ref="P11:Q11"/>
    <mergeCell ref="A1:Q9"/>
    <mergeCell ref="C10:Q10"/>
    <mergeCell ref="A11:A12"/>
    <mergeCell ref="B11:B12"/>
    <mergeCell ref="C11:C12"/>
    <mergeCell ref="D11:E11"/>
    <mergeCell ref="F11:G11"/>
    <mergeCell ref="H11:I11"/>
    <mergeCell ref="J11:K11"/>
    <mergeCell ref="L11:M11"/>
  </mergeCells>
  <pageMargins left="0.511811024" right="0.511811024" top="0.78740157499999996" bottom="0.78740157499999996" header="0.31496062000000002" footer="0.31496062000000002"/>
  <pageSetup paperSize="20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8</vt:i4>
      </vt:variant>
    </vt:vector>
  </HeadingPairs>
  <TitlesOfParts>
    <vt:vector size="13" baseType="lpstr">
      <vt:lpstr>PLANILHA </vt:lpstr>
      <vt:lpstr>PLANILHA 2</vt:lpstr>
      <vt:lpstr>PLANILHA 3</vt:lpstr>
      <vt:lpstr>CALCULOS </vt:lpstr>
      <vt:lpstr>CRONOGRAMA</vt:lpstr>
      <vt:lpstr>'CALCULOS '!Area_de_impressao</vt:lpstr>
      <vt:lpstr>'PLANILHA '!Area_de_impressao</vt:lpstr>
      <vt:lpstr>'PLANILHA 2'!Area_de_impressao</vt:lpstr>
      <vt:lpstr>'PLANILHA 3'!Area_de_impressao</vt:lpstr>
      <vt:lpstr>'CALCULOS '!Titulos_de_impressao</vt:lpstr>
      <vt:lpstr>'PLANILHA '!Titulos_de_impressao</vt:lpstr>
      <vt:lpstr>'PLANILHA 2'!Titulos_de_impressao</vt:lpstr>
      <vt:lpstr>'PLANILHA 3'!Titulos_de_impressao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PMSDN</cp:lastModifiedBy>
  <cp:lastPrinted>2018-03-09T14:54:21Z</cp:lastPrinted>
  <dcterms:created xsi:type="dcterms:W3CDTF">2009-11-30T10:47:34Z</dcterms:created>
  <dcterms:modified xsi:type="dcterms:W3CDTF">2018-03-09T15:05:54Z</dcterms:modified>
</cp:coreProperties>
</file>